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B\0200\"/>
    </mc:Choice>
  </mc:AlternateContent>
  <xr:revisionPtr revIDLastSave="0" documentId="8_{9C7A1F2C-3516-480E-8E26-BF01318CB1BF}" xr6:coauthVersionLast="47" xr6:coauthVersionMax="47" xr10:uidLastSave="{00000000-0000-0000-0000-000000000000}"/>
  <bookViews>
    <workbookView xWindow="-108" yWindow="-108" windowWidth="23256" windowHeight="12456" xr2:uid="{040C5A35-2A56-0743-B959-BD91645056F9}"/>
  </bookViews>
  <sheets>
    <sheet name="DATA FULL" sheetId="1" r:id="rId1"/>
    <sheet name="DUMMY TABLE" sheetId="2" r:id="rId2"/>
    <sheet name="PF MINOR" sheetId="3" r:id="rId3"/>
    <sheet name="PF MODERATE" sheetId="4" r:id="rId4"/>
    <sheet name="PF MAYOR" sheetId="5" r:id="rId5"/>
  </sheets>
  <definedNames>
    <definedName name="_xlnm._FilterDatabase" localSheetId="0" hidden="1">'DATA FULL'!$A$3:$Y$102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4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R3" i="1"/>
  <c r="Q3" i="1"/>
  <c r="P3" i="1"/>
  <c r="O3" i="1"/>
</calcChain>
</file>

<file path=xl/sharedStrings.xml><?xml version="1.0" encoding="utf-8"?>
<sst xmlns="http://schemas.openxmlformats.org/spreadsheetml/2006/main" count="1660" uniqueCount="430">
  <si>
    <t>DATA PENGGUNAAN OBAT PADA PASIEN DEWASA DI RUANG ICU RSUD AL-IHSAN</t>
  </si>
  <si>
    <t>NO</t>
  </si>
  <si>
    <t>RESPONDEN</t>
  </si>
  <si>
    <t>USIA</t>
  </si>
  <si>
    <t>DIAGNOSIS</t>
  </si>
  <si>
    <t>LAMA RAWAT</t>
  </si>
  <si>
    <t>JUMLAH KONSUMSI OBAT</t>
  </si>
  <si>
    <t>KONSUMSI PAGI</t>
  </si>
  <si>
    <t>INETRAKSI</t>
  </si>
  <si>
    <t>KONSUMSI SIANG</t>
  </si>
  <si>
    <t>INTERAKSI</t>
  </si>
  <si>
    <t>KONSUMSI MALAM</t>
  </si>
  <si>
    <t>POLIFARMASI</t>
  </si>
  <si>
    <t>MODERATE</t>
  </si>
  <si>
    <t>DIYANA DEWI</t>
  </si>
  <si>
    <t>ILEUS OBSTRUKTIF</t>
  </si>
  <si>
    <t>MINOR</t>
  </si>
  <si>
    <t>ceftriaxone, moxifloxacin, pantoprazole</t>
  </si>
  <si>
    <t>NI</t>
  </si>
  <si>
    <t>ceftriaxone</t>
  </si>
  <si>
    <t>AGUS SAHIR PUTU AJA</t>
  </si>
  <si>
    <t>CAP</t>
  </si>
  <si>
    <t>ASEP SUJANA</t>
  </si>
  <si>
    <t>ATHEROSCLEROTIC HEART DISEASE</t>
  </si>
  <si>
    <t>AYU RETNANI</t>
  </si>
  <si>
    <t>SARTIKA</t>
  </si>
  <si>
    <t>BUDHIANA</t>
  </si>
  <si>
    <t>ODAS</t>
  </si>
  <si>
    <t>ETI</t>
  </si>
  <si>
    <t>YUNITA RAHAYU PURBASARI</t>
  </si>
  <si>
    <t>DEDE SOPIYANA</t>
  </si>
  <si>
    <t>ALLO GANDARA</t>
  </si>
  <si>
    <t>TITIS SUTISNA</t>
  </si>
  <si>
    <t>AYI SASIAH</t>
  </si>
  <si>
    <t>HENDRA RAMADAN FIRMANSAH</t>
  </si>
  <si>
    <t>ELIT</t>
  </si>
  <si>
    <t>DADAN MARDANI</t>
  </si>
  <si>
    <t>UJANG MUSLIM</t>
  </si>
  <si>
    <t>AHMAD RASIDI</t>
  </si>
  <si>
    <t>AYEP WIJAYA</t>
  </si>
  <si>
    <t>SITI MARYAM,</t>
  </si>
  <si>
    <t>WARSITA</t>
  </si>
  <si>
    <t>ENJANG IPAN</t>
  </si>
  <si>
    <t>YUNUS AMIR LESMANA</t>
  </si>
  <si>
    <t>NENG SANTI</t>
  </si>
  <si>
    <t>AI DIAN</t>
  </si>
  <si>
    <t>LILIS LISMINI</t>
  </si>
  <si>
    <t>DUDUNG DURAHMAN</t>
  </si>
  <si>
    <t>HALIAH</t>
  </si>
  <si>
    <t>WIDIANTO</t>
  </si>
  <si>
    <t>ANENG NURDIANI</t>
  </si>
  <si>
    <t>HERDI IRAWAN KAIDOEN</t>
  </si>
  <si>
    <t>KAMRIN</t>
  </si>
  <si>
    <t>LALA ROSMALA</t>
  </si>
  <si>
    <t>TISNA</t>
  </si>
  <si>
    <t>AWAN ALPIAN</t>
  </si>
  <si>
    <t>AYI HAMDAN</t>
  </si>
  <si>
    <t>UCU</t>
  </si>
  <si>
    <t>EEN</t>
  </si>
  <si>
    <t>YUYU</t>
  </si>
  <si>
    <t>RAMDANI</t>
  </si>
  <si>
    <t xml:space="preserve">YANTI DAMAYANTI </t>
  </si>
  <si>
    <t xml:space="preserve">ASEP SAEPUDIN </t>
  </si>
  <si>
    <t>RENI</t>
  </si>
  <si>
    <t>AAM MARHAMAH</t>
  </si>
  <si>
    <t>ADE  MARTINI</t>
  </si>
  <si>
    <t>DAHLAN</t>
  </si>
  <si>
    <t>ACEP MAMAN TARMANA</t>
  </si>
  <si>
    <t>HERI</t>
  </si>
  <si>
    <t>KOMALASARI</t>
  </si>
  <si>
    <t>AMINAH</t>
  </si>
  <si>
    <t>FARIDA RUSMIATI</t>
  </si>
  <si>
    <t>RAHMAT</t>
  </si>
  <si>
    <t>IPAH TARYANI</t>
  </si>
  <si>
    <t>RENNY SOEDAYANTI</t>
  </si>
  <si>
    <t>TINI MARTINI</t>
  </si>
  <si>
    <t>RIKA RATNA SARI</t>
  </si>
  <si>
    <t>N. MAELANI</t>
  </si>
  <si>
    <t>SITI AISAH</t>
  </si>
  <si>
    <t>NURUL MUKAROMAH</t>
  </si>
  <si>
    <t>DADANG SUKARNA</t>
  </si>
  <si>
    <t>MAENAH</t>
  </si>
  <si>
    <t>HENI</t>
  </si>
  <si>
    <t>NINIS KHOERUNNISA</t>
  </si>
  <si>
    <t>DANI RAMDANI</t>
  </si>
  <si>
    <t>AHEP SAEPUDIN</t>
  </si>
  <si>
    <t>WASMAN</t>
  </si>
  <si>
    <t>HANI HANDRIYANI</t>
  </si>
  <si>
    <t>YUYUN WIDIAWATI</t>
  </si>
  <si>
    <t>IMAN DONA PUTRA</t>
  </si>
  <si>
    <t>AMEY AMELIA</t>
  </si>
  <si>
    <t>ANTON WITONO</t>
  </si>
  <si>
    <t>FIAN</t>
  </si>
  <si>
    <t>ADE WAROH</t>
  </si>
  <si>
    <t>IRPAN ADI SAPUTRA</t>
  </si>
  <si>
    <t>SRI WIARTI</t>
  </si>
  <si>
    <t>LILIT RODIAH</t>
  </si>
  <si>
    <t xml:space="preserve">ASEP SUHERMAN </t>
  </si>
  <si>
    <t>SRI SUHARTINI</t>
  </si>
  <si>
    <t>AYI SUMANAH</t>
  </si>
  <si>
    <t>YUYUN</t>
  </si>
  <si>
    <t>SUMIATI</t>
  </si>
  <si>
    <t>USEP HARTONO</t>
  </si>
  <si>
    <t>SRI RAHAYU</t>
  </si>
  <si>
    <t>INEN</t>
  </si>
  <si>
    <t>IMAS JULAEHA</t>
  </si>
  <si>
    <t>EJEN JAENAH</t>
  </si>
  <si>
    <t>TITA ROSITA</t>
  </si>
  <si>
    <t>NUGIE AKMAL HIDAYAT</t>
  </si>
  <si>
    <t>ENCU</t>
  </si>
  <si>
    <t>ENCENG</t>
  </si>
  <si>
    <t>SANDI ALI MISBAH</t>
  </si>
  <si>
    <t>M FAISAL RAMADAN</t>
  </si>
  <si>
    <t>SARMAN</t>
  </si>
  <si>
    <t>UDED MUNANDAR</t>
  </si>
  <si>
    <t>ASEP JOHARI</t>
  </si>
  <si>
    <t>TRIYADI ARIEF SOFYAN</t>
  </si>
  <si>
    <t>KURNIA TRIESNA MULYADI</t>
  </si>
  <si>
    <t>EULIS</t>
  </si>
  <si>
    <t>PEB</t>
  </si>
  <si>
    <t>PERIPHERAL VASCULAR DISEASE, UNSPECIFIED</t>
  </si>
  <si>
    <t>TAVB</t>
  </si>
  <si>
    <t>STEMI</t>
  </si>
  <si>
    <t>ASD</t>
  </si>
  <si>
    <t>STEMI ANTERIOR</t>
  </si>
  <si>
    <t>SEQUELAE OF STROKE, NOT SPECIFIED AS HAEMORRHAGE OR INFARCTION</t>
  </si>
  <si>
    <t>FRACTURE SKULL</t>
  </si>
  <si>
    <t>STROKE INFARK</t>
  </si>
  <si>
    <t>GERD</t>
  </si>
  <si>
    <t>ACUTE TRANSMURAL MYOCARDIAL INFARCTION OF ANTERIOR WALL</t>
  </si>
  <si>
    <t>SIROSIS HEPATIS</t>
  </si>
  <si>
    <t xml:space="preserve">SIROSIS </t>
  </si>
  <si>
    <t>RESPIRATORY FAILURE</t>
  </si>
  <si>
    <t>CHRONIC ISCHAEMIC HEART DISEASE, UNSPECIFIED</t>
  </si>
  <si>
    <t>CKD STAGE 5</t>
  </si>
  <si>
    <t>MENINGITIS TB</t>
  </si>
  <si>
    <t>CAD</t>
  </si>
  <si>
    <t>CARDIOMYOPATHY IN THE PUERPERIUM</t>
  </si>
  <si>
    <t>EFUSI PERIKARD</t>
  </si>
  <si>
    <t>ACUTE MYOCARDIAL INFARCTION</t>
  </si>
  <si>
    <t>INTRACEREBRAL HAEMORRHAGE IN BRAIN STEM</t>
  </si>
  <si>
    <t>ACUTE TRANSMURAL MYOCARDIAL INFARCTION OF INFERIOR WALL</t>
  </si>
  <si>
    <t>TB PARU AKTIF KASUS BARU</t>
  </si>
  <si>
    <t>UAP</t>
  </si>
  <si>
    <t>ASIDOSIS METABOLIK DENGAN DM TIPE 2 NEUROPATI</t>
  </si>
  <si>
    <t>MENINGOENCEPHALITIS</t>
  </si>
  <si>
    <t xml:space="preserve">CEREBRAL INFARCTION DUE TO THROMBOSIS OF CEREBRAL ARTERIES </t>
  </si>
  <si>
    <t>SEQUELE STROKE</t>
  </si>
  <si>
    <t>NECROTIZING FASCIITIS, MULTIPLE SITES</t>
  </si>
  <si>
    <t>EDEMA PARU</t>
  </si>
  <si>
    <t>SOL INTRAKRANIAL</t>
  </si>
  <si>
    <t>PENURUNAN KESADARAN</t>
  </si>
  <si>
    <t>ILEUS OBSTRUKSI</t>
  </si>
  <si>
    <t>PENURUNAN KESADARAN EC SEPSIS</t>
  </si>
  <si>
    <t xml:space="preserve">CKD </t>
  </si>
  <si>
    <t>VIRAL INFECTION</t>
  </si>
  <si>
    <t>CONGESTIVE HEART FAILURE</t>
  </si>
  <si>
    <t>TETANUS</t>
  </si>
  <si>
    <t>SYOK HIPOVOLEMIC</t>
  </si>
  <si>
    <t>DM TIPE 2 DENGAN RENAL COMPLICATION</t>
  </si>
  <si>
    <t>DIFFUSE ASTROCYTOMA (WHO GRADE II) A.R SUPRATENTORIA</t>
  </si>
  <si>
    <t>PAD EXTREMITAS INFERIOR BILATERAL</t>
  </si>
  <si>
    <t>MECHANICAL COMPLICATION OF VENTRICULAR INTRACRANIAL (COMMUNICATING) SHUNT</t>
  </si>
  <si>
    <t>DM TIPE 2 DENGAN KAD</t>
  </si>
  <si>
    <t>BRAIN STEM STROKE SYNDROME</t>
  </si>
  <si>
    <t>SDH</t>
  </si>
  <si>
    <t>CHRONIC KIDNEY DISEASE, STAGE 4</t>
  </si>
  <si>
    <t>STROKE INFARK LUAS</t>
  </si>
  <si>
    <t>CKD STAGE 5 + ANEMIA</t>
  </si>
  <si>
    <t>PERITONITIS DIFUS EC PERFORASI HOLLOW VISCUS EC GASTER</t>
  </si>
  <si>
    <t>PENURUNAN KESADARAN EC SOL,HIDROCEPALUS</t>
  </si>
  <si>
    <t>STROKE EC INFARK TROMBOEMBOLI,</t>
  </si>
  <si>
    <t>PLEUROPNEUMONIA KIRI</t>
  </si>
  <si>
    <t>TB PARU KLINIS KASUS PUTUS OBAT</t>
  </si>
  <si>
    <t>STROKE EC INFARK LACUNER,</t>
  </si>
  <si>
    <t>STROKE EC INFARK</t>
  </si>
  <si>
    <t>TB PARU DENGAN RESPIRATORY FAILIURE</t>
  </si>
  <si>
    <t>SUSP CA CAPUT PANCREAS</t>
  </si>
  <si>
    <t>POST SC A/I PEB, HELP SYNDROME</t>
  </si>
  <si>
    <t>NON SMALL CELL LUNG CARCINOMA, JENIS ADENOCARCINOMA A.R PARU KANAN</t>
  </si>
  <si>
    <t>PERITONITIS DIFUS EC PERFORASI JEJENUM</t>
  </si>
  <si>
    <t>CHRONIC KIDNEY DISEASE, STAGE 5</t>
  </si>
  <si>
    <t>NON-INSULIN-DEPENDENT DIABETES MELLITUS WITH RENAL COMPLICATIONS</t>
  </si>
  <si>
    <t>CEREBRAL INFARCTION</t>
  </si>
  <si>
    <t>CEREBRAL INFARCTION DUE TO THROMBOSIS OF CEREBRAL ARTERIES</t>
  </si>
  <si>
    <t>KAD + SEPSIS</t>
  </si>
  <si>
    <t>BENIGN NEOPLASMA OF BRAIN</t>
  </si>
  <si>
    <t>KETOASIDOSIS DIABETIK</t>
  </si>
  <si>
    <t>INTRACEREBRAL HAEMORRHAGE</t>
  </si>
  <si>
    <t>GASTRIC ULCER, ACUTE WITH PERFORATION</t>
  </si>
  <si>
    <t>MALIGNANT NEOPLASM OF BRAIN</t>
  </si>
  <si>
    <t>STROKE PIS</t>
  </si>
  <si>
    <t>TYPHOID KELAS 3 RINGAN</t>
  </si>
  <si>
    <t>STROKE, NOT SPECIFIED AS HAEMORRHAGE OR INFARCTION</t>
  </si>
  <si>
    <t>ACUTE PERITONITIS</t>
  </si>
  <si>
    <t>CELLULITIS</t>
  </si>
  <si>
    <t>EPIDURAL HAEMORRHAGE, WITHOUT OPEN INTRACRANIAL WOUND</t>
  </si>
  <si>
    <t xml:space="preserve">BAKTERIAL INFECTION </t>
  </si>
  <si>
    <t>paracetamol, curcuma tab</t>
  </si>
  <si>
    <t>simvastatin, proxime, isosorbide dinitrate, candesartan, amlodipine, furosemid, clopidogrel, bisoprolol</t>
  </si>
  <si>
    <t>MAYOR</t>
  </si>
  <si>
    <r>
      <rPr>
        <sz val="12"/>
        <color rgb="FFFF0000"/>
        <rFont val="Aptos Narrow (Body)"/>
      </rPr>
      <t>moxifloxacin</t>
    </r>
    <r>
      <rPr>
        <sz val="12"/>
        <color theme="1"/>
        <rFont val="Aptos Narrow"/>
        <family val="2"/>
        <scheme val="minor"/>
      </rPr>
      <t>, meropenem, arixtra, raivas, dobutamin, dopamine, dextrose, curcuma,</t>
    </r>
    <r>
      <rPr>
        <sz val="12"/>
        <color rgb="FFFF0000"/>
        <rFont val="Aptos Narrow (Body)"/>
      </rPr>
      <t xml:space="preserve"> sucralfate</t>
    </r>
    <r>
      <rPr>
        <sz val="12"/>
        <color theme="1"/>
        <rFont val="Aptos Narrow"/>
        <family val="2"/>
        <scheme val="minor"/>
      </rPr>
      <t>, paracetamol</t>
    </r>
  </si>
  <si>
    <r>
      <t xml:space="preserve">curcuma, sucralfate, sanmol, meropenem, </t>
    </r>
    <r>
      <rPr>
        <sz val="12"/>
        <color rgb="FFFF0000"/>
        <rFont val="Aptos Narrow (Body)"/>
      </rPr>
      <t>dobutamin, dopamin</t>
    </r>
    <r>
      <rPr>
        <sz val="12"/>
        <color theme="1"/>
        <rFont val="Aptos Narrow"/>
        <family val="2"/>
        <scheme val="minor"/>
      </rPr>
      <t>, dextrose</t>
    </r>
  </si>
  <si>
    <r>
      <t xml:space="preserve">ringer lactate, </t>
    </r>
    <r>
      <rPr>
        <sz val="12"/>
        <color rgb="FFFF0000"/>
        <rFont val="Aptos Narrow (Body)"/>
      </rPr>
      <t>dexamethason</t>
    </r>
    <r>
      <rPr>
        <sz val="12"/>
        <color theme="1"/>
        <rFont val="Aptos Narrow"/>
        <family val="2"/>
        <scheme val="minor"/>
      </rPr>
      <t xml:space="preserve">, furosemid, midazolam, </t>
    </r>
    <r>
      <rPr>
        <sz val="12"/>
        <color rgb="FFFF0000"/>
        <rFont val="Aptos Narrow (Body)"/>
      </rPr>
      <t>roculax</t>
    </r>
  </si>
  <si>
    <t>ringer lactate, furosemid, midazolam,</t>
  </si>
  <si>
    <r>
      <t xml:space="preserve">ringer lactate, </t>
    </r>
    <r>
      <rPr>
        <sz val="12"/>
        <color rgb="FFFF0000"/>
        <rFont val="Aptos Narrow (Body)"/>
      </rPr>
      <t>furosemid</t>
    </r>
    <r>
      <rPr>
        <sz val="12"/>
        <color theme="1"/>
        <rFont val="Aptos Narrow"/>
        <family val="2"/>
        <scheme val="minor"/>
      </rPr>
      <t xml:space="preserve">, midazolam, </t>
    </r>
    <r>
      <rPr>
        <sz val="12"/>
        <color rgb="FFFF0000"/>
        <rFont val="Aptos Narrow (Body)"/>
      </rPr>
      <t>dexamethason</t>
    </r>
  </si>
  <si>
    <t>nicardipin, dextrose</t>
  </si>
  <si>
    <r>
      <rPr>
        <sz val="12"/>
        <color rgb="FFFF0000"/>
        <rFont val="Aptos Narrow (Body)"/>
      </rPr>
      <t>aspirin</t>
    </r>
    <r>
      <rPr>
        <sz val="12"/>
        <color theme="1"/>
        <rFont val="Aptos Narrow"/>
        <family val="2"/>
        <scheme val="minor"/>
      </rPr>
      <t xml:space="preserve">, furosemid, candesartan, simvastatin, </t>
    </r>
    <r>
      <rPr>
        <sz val="12"/>
        <color rgb="FFFF0000"/>
        <rFont val="Aptos Narrow (Body)"/>
      </rPr>
      <t>clopidogrel</t>
    </r>
    <r>
      <rPr>
        <sz val="12"/>
        <color theme="1"/>
        <rFont val="Aptos Narrow"/>
        <family val="2"/>
        <scheme val="minor"/>
      </rPr>
      <t>, bisoprolol</t>
    </r>
  </si>
  <si>
    <t>furosemide, spironolactone</t>
  </si>
  <si>
    <r>
      <rPr>
        <sz val="12"/>
        <color rgb="FFFF0000"/>
        <rFont val="Aptos Narrow (Body)"/>
      </rPr>
      <t>furosemide, spironolacton</t>
    </r>
    <r>
      <rPr>
        <sz val="12"/>
        <color theme="1"/>
        <rFont val="Aptos Narrow"/>
        <family val="2"/>
        <scheme val="minor"/>
      </rPr>
      <t>, curcuma tab, paracetamol</t>
    </r>
  </si>
  <si>
    <r>
      <rPr>
        <sz val="12"/>
        <color rgb="FFFF0000"/>
        <rFont val="Aptos Narrow (Body)"/>
      </rPr>
      <t>aspirin, clopidogrel</t>
    </r>
    <r>
      <rPr>
        <sz val="12"/>
        <color theme="1"/>
        <rFont val="Aptos Narrow"/>
        <family val="2"/>
        <scheme val="minor"/>
      </rPr>
      <t xml:space="preserve">, dapaglifozin, spironolactone, atorvastatin, bisoprolol, candesartan, furosemide, </t>
    </r>
    <r>
      <rPr>
        <sz val="12"/>
        <color rgb="FFFF0000"/>
        <rFont val="Aptos Narrow (Body)"/>
      </rPr>
      <t>fondaparinux</t>
    </r>
  </si>
  <si>
    <r>
      <rPr>
        <sz val="12"/>
        <color rgb="FFFF0000"/>
        <rFont val="Aptos Narrow (Body)"/>
      </rPr>
      <t>furosemide, sildenafil</t>
    </r>
    <r>
      <rPr>
        <sz val="12"/>
        <color theme="1"/>
        <rFont val="Aptos Narrow"/>
        <family val="2"/>
        <scheme val="minor"/>
      </rPr>
      <t>, ventolin, moxifloxacin, omeprazole</t>
    </r>
  </si>
  <si>
    <t xml:space="preserve">sildenafil, ventolin, </t>
  </si>
  <si>
    <r>
      <rPr>
        <sz val="12"/>
        <color rgb="FFFF0000"/>
        <rFont val="Aptos Narrow (Body)"/>
      </rPr>
      <t>sildenafil</t>
    </r>
    <r>
      <rPr>
        <sz val="12"/>
        <color theme="1"/>
        <rFont val="Aptos Narrow"/>
        <family val="2"/>
        <scheme val="minor"/>
      </rPr>
      <t xml:space="preserve">, ventolin, </t>
    </r>
    <r>
      <rPr>
        <sz val="12"/>
        <color rgb="FFFF0000"/>
        <rFont val="Aptos Narrow (Body)"/>
      </rPr>
      <t>furosemide,</t>
    </r>
    <r>
      <rPr>
        <sz val="12"/>
        <color theme="1"/>
        <rFont val="Aptos Narrow"/>
        <family val="2"/>
        <scheme val="minor"/>
      </rPr>
      <t xml:space="preserve"> omepazole</t>
    </r>
  </si>
  <si>
    <r>
      <t xml:space="preserve">bisoprolol, </t>
    </r>
    <r>
      <rPr>
        <sz val="12"/>
        <color rgb="FFFF0000"/>
        <rFont val="Aptos Narrow (Body)"/>
      </rPr>
      <t>aspirin, clopidogrel</t>
    </r>
    <r>
      <rPr>
        <sz val="12"/>
        <color theme="1"/>
        <rFont val="Aptos Narrow"/>
        <family val="2"/>
        <scheme val="minor"/>
      </rPr>
      <t>, simvastatin</t>
    </r>
  </si>
  <si>
    <r>
      <rPr>
        <sz val="12"/>
        <color rgb="FFFF0000"/>
        <rFont val="Aptos Narrow (Body)"/>
      </rPr>
      <t>ticagrelor</t>
    </r>
    <r>
      <rPr>
        <sz val="12"/>
        <color theme="1"/>
        <rFont val="Aptos Narrow"/>
        <family val="2"/>
        <scheme val="minor"/>
      </rPr>
      <t xml:space="preserve">, lovenox, </t>
    </r>
    <r>
      <rPr>
        <sz val="12"/>
        <color rgb="FFFF0000"/>
        <rFont val="Aptos Narrow (Body)"/>
      </rPr>
      <t>atorvastatin</t>
    </r>
  </si>
  <si>
    <r>
      <rPr>
        <sz val="12"/>
        <color rgb="FFFF0000"/>
        <rFont val="Aptos Narrow (Body)"/>
      </rPr>
      <t>ticagrelor, lovenox</t>
    </r>
    <r>
      <rPr>
        <sz val="12"/>
        <color theme="1"/>
        <rFont val="Aptos Narrow"/>
        <family val="2"/>
        <scheme val="minor"/>
      </rPr>
      <t>, lactulose</t>
    </r>
  </si>
  <si>
    <r>
      <rPr>
        <sz val="12"/>
        <color rgb="FFFF0000"/>
        <rFont val="Aptos Narrow (Body)"/>
      </rPr>
      <t>ticagrelor, atorvastatin</t>
    </r>
    <r>
      <rPr>
        <sz val="12"/>
        <color theme="1"/>
        <rFont val="Aptos Narrow"/>
        <family val="2"/>
        <scheme val="minor"/>
      </rPr>
      <t>, isosorbid dinitrat, lactulose</t>
    </r>
  </si>
  <si>
    <r>
      <t xml:space="preserve">aspirin, </t>
    </r>
    <r>
      <rPr>
        <sz val="12"/>
        <color rgb="FFFF0000"/>
        <rFont val="Aptos Narrow (Body)"/>
      </rPr>
      <t>clopidogrel, ticagrelor</t>
    </r>
    <r>
      <rPr>
        <sz val="12"/>
        <color theme="1"/>
        <rFont val="Aptos Narrow"/>
        <family val="2"/>
        <scheme val="minor"/>
      </rPr>
      <t>, bisoprolol, ramipril, amlodipine, isosorbid dinitrat, atorvastatin, alprazolam</t>
    </r>
  </si>
  <si>
    <t>nicardipine, mannitol, paracetamol</t>
  </si>
  <si>
    <t>nicardipine, mannitol, citicoline, ceftriaxone, pantoprazole, amlodipine, candesartan, paracetamol</t>
  </si>
  <si>
    <t>nicardipine, mannitol, citicoline, paracetamol</t>
  </si>
  <si>
    <t>paracetamol, tranexamat acid</t>
  </si>
  <si>
    <t xml:space="preserve">pantoprazole, ondansetron, ketorolac, </t>
  </si>
  <si>
    <t>ondansetron, ketorolac</t>
  </si>
  <si>
    <t>pantoprazole, ondansetron, ketorolac, phenol and glycerin</t>
  </si>
  <si>
    <t>nitroglycerin</t>
  </si>
  <si>
    <t>cefotaxime, curcuma</t>
  </si>
  <si>
    <t>ceftriaxone, citicoline, mannitol</t>
  </si>
  <si>
    <t>nitroglycerin, gabapentin, insulin degludec dan aspart</t>
  </si>
  <si>
    <t>bicnat, calcium carbonat</t>
  </si>
  <si>
    <t>isosorbid dinitrat</t>
  </si>
  <si>
    <t>calcium carbonat, acetylcystein</t>
  </si>
  <si>
    <t>ticagrelor</t>
  </si>
  <si>
    <t>citicoline, mannitol, pantoprazole, paracetamol, ceftriaxone, nicardipine</t>
  </si>
  <si>
    <t>mannitol, paraset, nicardipine</t>
  </si>
  <si>
    <t>mannitol, paraset, nicardipine, citicoline</t>
  </si>
  <si>
    <t>ticagrelor, iso nitrat</t>
  </si>
  <si>
    <t>combivent, cefotaxime, acetylcystein</t>
  </si>
  <si>
    <t>pct</t>
  </si>
  <si>
    <t>pct, ceftriaxone</t>
  </si>
  <si>
    <t>ceftriaxone, ketorolac, meropenem</t>
  </si>
  <si>
    <t>ketorolac, meropenem</t>
  </si>
  <si>
    <t>ketorolac, meropenem, pct</t>
  </si>
  <si>
    <t>meloxicam, citicoline, gabapentin, eperisone</t>
  </si>
  <si>
    <t>citicoline</t>
  </si>
  <si>
    <t xml:space="preserve">nacl, tranexamat, </t>
  </si>
  <si>
    <t>pantoprazole, tranexamat, nacl, ketorolac, citicoline</t>
  </si>
  <si>
    <t>furosemid, calcium, bicnat</t>
  </si>
  <si>
    <t>furosemid, bicnat, calcium carbonat</t>
  </si>
  <si>
    <t>dopamine, omeprazole, ondansetron, sucralfate</t>
  </si>
  <si>
    <t>dopamin, ondansetron, sucralfate</t>
  </si>
  <si>
    <t>citicoline, ketorolac</t>
  </si>
  <si>
    <t>apidra</t>
  </si>
  <si>
    <t>apidra, ondansetron, pantoprazole</t>
  </si>
  <si>
    <t>piracetam, ketorolac, ranitidine</t>
  </si>
  <si>
    <t xml:space="preserve">piracetam, </t>
  </si>
  <si>
    <t>calcium carbonat, bicnat, folic acid, pantoprazole</t>
  </si>
  <si>
    <t>calcium, bicnat</t>
  </si>
  <si>
    <t>ceftriaxone, sucralfate, clopidogrel</t>
  </si>
  <si>
    <t>sucralfate</t>
  </si>
  <si>
    <t>sucralfate, ceftriaxone</t>
  </si>
  <si>
    <t>ceftriaxone, levofloxacine</t>
  </si>
  <si>
    <t>pct, ceftazidime, meropenem</t>
  </si>
  <si>
    <t>amiodarone, bisoprolol</t>
  </si>
  <si>
    <t>amiodarone</t>
  </si>
  <si>
    <t>tranexamat</t>
  </si>
  <si>
    <t>ceftriaxone, ketorolac, ranitidine</t>
  </si>
  <si>
    <t>ketorolac</t>
  </si>
  <si>
    <t>omeprazole, ceftriaxone</t>
  </si>
  <si>
    <t>pantoprazole, candesartan</t>
  </si>
  <si>
    <t>pantoprazole</t>
  </si>
  <si>
    <t>citicoline, omeprazole</t>
  </si>
  <si>
    <t>ceftriaxone, omeprazole, tranexamat, curcuma, sucralfate</t>
  </si>
  <si>
    <t>omeprazole, tranexamat, curcuma, sucralfate</t>
  </si>
  <si>
    <t>apidra, calcium, bicnat, nacl</t>
  </si>
  <si>
    <t>citicoline, omeprazole, amlodipine, ceftriaxone, pct</t>
  </si>
  <si>
    <t>citicoline, omeprazole, ceftriaxone, pct</t>
  </si>
  <si>
    <t>amlodipine, candesartan, perdipine</t>
  </si>
  <si>
    <t xml:space="preserve">mannitol, citicoline, omeprazole, ceftriaxone, </t>
  </si>
  <si>
    <t>dexamethasone, mannitol, nacl</t>
  </si>
  <si>
    <r>
      <rPr>
        <sz val="12"/>
        <color rgb="FFFF0000"/>
        <rFont val="Aptos Narrow (Body)"/>
      </rPr>
      <t>paracetamol,</t>
    </r>
    <r>
      <rPr>
        <sz val="12"/>
        <color theme="1"/>
        <rFont val="Aptos Narrow"/>
        <family val="2"/>
        <scheme val="minor"/>
      </rPr>
      <t xml:space="preserve"> omeprazole, </t>
    </r>
    <r>
      <rPr>
        <sz val="12"/>
        <color rgb="FFFF0000"/>
        <rFont val="Aptos Narrow (Body)"/>
      </rPr>
      <t>ondansetron</t>
    </r>
    <r>
      <rPr>
        <sz val="12"/>
        <color theme="1"/>
        <rFont val="Aptos Narrow"/>
        <family val="2"/>
        <scheme val="minor"/>
      </rPr>
      <t>, tranexamat acid, ceftriaxone</t>
    </r>
  </si>
  <si>
    <r>
      <rPr>
        <sz val="12"/>
        <color rgb="FFFF0000"/>
        <rFont val="Aptos Narrow (Body)"/>
      </rPr>
      <t>levofloxacin, ondansetron</t>
    </r>
    <r>
      <rPr>
        <sz val="12"/>
        <color theme="1"/>
        <rFont val="Aptos Narrow"/>
        <family val="2"/>
        <scheme val="minor"/>
      </rPr>
      <t>, pantoprazole, kcl, ceftazidime, paracetamol</t>
    </r>
  </si>
  <si>
    <r>
      <rPr>
        <sz val="12"/>
        <color rgb="FFFF0000"/>
        <rFont val="Aptos Narrow (Body)"/>
      </rPr>
      <t>ondansetron</t>
    </r>
    <r>
      <rPr>
        <sz val="12"/>
        <color theme="1"/>
        <rFont val="Aptos Narrow"/>
        <family val="2"/>
        <scheme val="minor"/>
      </rPr>
      <t xml:space="preserve">, ceftazidime, </t>
    </r>
    <r>
      <rPr>
        <sz val="12"/>
        <color rgb="FFFF0000"/>
        <rFont val="Aptos Narrow (Body)"/>
      </rPr>
      <t>paracetamol</t>
    </r>
  </si>
  <si>
    <r>
      <rPr>
        <sz val="12"/>
        <color rgb="FFFF0000"/>
        <rFont val="Aptos Narrow (Body)"/>
      </rPr>
      <t>ondansetron,</t>
    </r>
    <r>
      <rPr>
        <sz val="12"/>
        <color theme="1"/>
        <rFont val="Aptos Narrow"/>
        <family val="2"/>
        <scheme val="minor"/>
      </rPr>
      <t xml:space="preserve"> ceftazidime, </t>
    </r>
    <r>
      <rPr>
        <sz val="12"/>
        <color rgb="FFFF0000"/>
        <rFont val="Aptos Narrow (Body)"/>
      </rPr>
      <t>paracetamol</t>
    </r>
  </si>
  <si>
    <r>
      <rPr>
        <sz val="12"/>
        <color rgb="FFFF0000"/>
        <rFont val="Aptos Narrow (Body)"/>
      </rPr>
      <t>fondaparinux</t>
    </r>
    <r>
      <rPr>
        <sz val="12"/>
        <color theme="1"/>
        <rFont val="Aptos Narrow"/>
        <family val="2"/>
        <scheme val="minor"/>
      </rPr>
      <t xml:space="preserve">, atorvastatin, nitroglycerin, aspirin, </t>
    </r>
    <r>
      <rPr>
        <sz val="12"/>
        <color rgb="FFFF0000"/>
        <rFont val="Aptos Narrow (Body)"/>
      </rPr>
      <t>clopidogrel</t>
    </r>
  </si>
  <si>
    <r>
      <rPr>
        <sz val="12"/>
        <color rgb="FFFF0000"/>
        <rFont val="Aptos Narrow (Body)"/>
      </rPr>
      <t>furosemid,</t>
    </r>
    <r>
      <rPr>
        <sz val="12"/>
        <color theme="1"/>
        <rFont val="Aptos Narrow"/>
        <family val="2"/>
        <scheme val="minor"/>
      </rPr>
      <t xml:space="preserve"> pantoprazole, </t>
    </r>
    <r>
      <rPr>
        <sz val="12"/>
        <color rgb="FFFF0000"/>
        <rFont val="Aptos Narrow (Body)"/>
      </rPr>
      <t>cefotaxime</t>
    </r>
    <r>
      <rPr>
        <sz val="12"/>
        <color theme="1"/>
        <rFont val="Aptos Narrow"/>
        <family val="2"/>
        <scheme val="minor"/>
      </rPr>
      <t>, curcuma</t>
    </r>
  </si>
  <si>
    <r>
      <rPr>
        <sz val="12"/>
        <color rgb="FFFF0000"/>
        <rFont val="Aptos Narrow (Body)"/>
      </rPr>
      <t>furosemid</t>
    </r>
    <r>
      <rPr>
        <sz val="12"/>
        <color theme="1"/>
        <rFont val="Aptos Narrow"/>
        <family val="2"/>
        <scheme val="minor"/>
      </rPr>
      <t xml:space="preserve">, pantoprazole, </t>
    </r>
    <r>
      <rPr>
        <sz val="12"/>
        <color rgb="FFFF0000"/>
        <rFont val="Aptos Narrow (Body)"/>
      </rPr>
      <t>cefotaxime,</t>
    </r>
    <r>
      <rPr>
        <sz val="12"/>
        <color theme="1"/>
        <rFont val="Aptos Narrow"/>
        <family val="2"/>
        <scheme val="minor"/>
      </rPr>
      <t xml:space="preserve"> curcuma</t>
    </r>
  </si>
  <si>
    <r>
      <rPr>
        <sz val="12"/>
        <color rgb="FFFF0000"/>
        <rFont val="Aptos Narrow (Body)"/>
      </rPr>
      <t xml:space="preserve">kcl, </t>
    </r>
    <r>
      <rPr>
        <sz val="12"/>
        <color theme="1"/>
        <rFont val="Aptos Narrow"/>
        <family val="2"/>
        <scheme val="minor"/>
      </rPr>
      <t xml:space="preserve">ceftriaxone, citicoline, </t>
    </r>
    <r>
      <rPr>
        <sz val="12"/>
        <color rgb="FFFF0000"/>
        <rFont val="Aptos Narrow (Body)"/>
      </rPr>
      <t>mannitol,</t>
    </r>
    <r>
      <rPr>
        <sz val="12"/>
        <color theme="1"/>
        <rFont val="Aptos Narrow"/>
        <family val="2"/>
        <scheme val="minor"/>
      </rPr>
      <t xml:space="preserve"> omeprazole</t>
    </r>
  </si>
  <si>
    <r>
      <t xml:space="preserve">simvastatin, nitroglycerin, bisprolol, </t>
    </r>
    <r>
      <rPr>
        <sz val="12"/>
        <color rgb="FFFF0000"/>
        <rFont val="Aptos Narrow (Body)"/>
      </rPr>
      <t>candesartan</t>
    </r>
    <r>
      <rPr>
        <sz val="12"/>
        <color theme="1"/>
        <rFont val="Aptos Narrow"/>
        <family val="2"/>
        <scheme val="minor"/>
      </rPr>
      <t xml:space="preserve">, </t>
    </r>
    <r>
      <rPr>
        <sz val="12"/>
        <color rgb="FFFF0000"/>
        <rFont val="Aptos Narrow (Body)"/>
      </rPr>
      <t>spironolakton</t>
    </r>
    <r>
      <rPr>
        <sz val="12"/>
        <color theme="1"/>
        <rFont val="Aptos Narrow"/>
        <family val="2"/>
        <scheme val="minor"/>
      </rPr>
      <t>, gabapentin, mecobalamin, cetirizine, insulin degludec dan aspart</t>
    </r>
  </si>
  <si>
    <r>
      <t xml:space="preserve">folic acid, bicnat, </t>
    </r>
    <r>
      <rPr>
        <sz val="12"/>
        <color rgb="FFFF0000"/>
        <rFont val="Aptos Narrow (Body)"/>
      </rPr>
      <t>calcium carbonat, amlodipine</t>
    </r>
    <r>
      <rPr>
        <sz val="12"/>
        <color theme="1"/>
        <rFont val="Aptos Narrow"/>
        <family val="2"/>
        <scheme val="minor"/>
      </rPr>
      <t>, candesartan, furosemide</t>
    </r>
  </si>
  <si>
    <r>
      <t>ceftriaxone, paracetamol, citicoline,</t>
    </r>
    <r>
      <rPr>
        <sz val="12"/>
        <color rgb="FFFF0000"/>
        <rFont val="Aptos Narrow (Body)"/>
      </rPr>
      <t xml:space="preserve"> dexamethasone, phenytoin</t>
    </r>
    <r>
      <rPr>
        <sz val="12"/>
        <color theme="1"/>
        <rFont val="Aptos Narrow"/>
        <family val="2"/>
        <scheme val="minor"/>
      </rPr>
      <t xml:space="preserve">, diazepam, bicnat, folic acid, curcuma, sucralfate, </t>
    </r>
  </si>
  <si>
    <r>
      <rPr>
        <sz val="12"/>
        <color rgb="FFFF0000"/>
        <rFont val="Aptos Narrow (Body)"/>
      </rPr>
      <t>dexamethasone, phenytoin,</t>
    </r>
    <r>
      <rPr>
        <sz val="12"/>
        <color theme="1"/>
        <rFont val="Aptos Narrow"/>
        <family val="2"/>
        <scheme val="minor"/>
      </rPr>
      <t xml:space="preserve"> bicnat, curcuma, sucralfate, paracetamol</t>
    </r>
  </si>
  <si>
    <r>
      <rPr>
        <sz val="12"/>
        <color rgb="FFFF0000"/>
        <rFont val="Aptos Narrow (Body)"/>
      </rPr>
      <t>dexamethasone, phenytoin</t>
    </r>
    <r>
      <rPr>
        <sz val="12"/>
        <color theme="1"/>
        <rFont val="Aptos Narrow"/>
        <family val="2"/>
        <scheme val="minor"/>
      </rPr>
      <t>, bicnat, curcuma, sucralfate, citicoline, paracetamol</t>
    </r>
  </si>
  <si>
    <r>
      <rPr>
        <sz val="12"/>
        <color rgb="FFFF0000"/>
        <rFont val="Aptos Narrow (Body)"/>
      </rPr>
      <t>aspirin, clopidogrel, fondaprinux</t>
    </r>
    <r>
      <rPr>
        <sz val="12"/>
        <color theme="1"/>
        <rFont val="Aptos Narrow"/>
        <family val="2"/>
        <scheme val="minor"/>
      </rPr>
      <t>, bisoprolol, iso nitrat, atorvastatin</t>
    </r>
  </si>
  <si>
    <r>
      <rPr>
        <sz val="12"/>
        <color rgb="FFFF0000"/>
        <rFont val="Aptos Narrow (Body)"/>
      </rPr>
      <t>furosemid,</t>
    </r>
    <r>
      <rPr>
        <sz val="12"/>
        <color theme="1"/>
        <rFont val="Aptos Narrow"/>
        <family val="2"/>
        <scheme val="minor"/>
      </rPr>
      <t xml:space="preserve"> spironolactone, </t>
    </r>
    <r>
      <rPr>
        <sz val="12"/>
        <color rgb="FFFF0000"/>
        <rFont val="Aptos Narrow (Body)"/>
      </rPr>
      <t>aspirin</t>
    </r>
  </si>
  <si>
    <r>
      <t xml:space="preserve">furosemid, </t>
    </r>
    <r>
      <rPr>
        <sz val="12"/>
        <color rgb="FFFF0000"/>
        <rFont val="Aptos Narrow (Body)"/>
      </rPr>
      <t>levofloxacin, calcium carbonat</t>
    </r>
    <r>
      <rPr>
        <sz val="12"/>
        <color theme="1"/>
        <rFont val="Aptos Narrow"/>
        <family val="2"/>
        <scheme val="minor"/>
      </rPr>
      <t>, acetylcystein, sildenafil sitrat, fluticasone, ventolin</t>
    </r>
  </si>
  <si>
    <r>
      <t>calcium carbonat, acetylcystein, furosemide,</t>
    </r>
    <r>
      <rPr>
        <sz val="12"/>
        <color rgb="FFFF0000"/>
        <rFont val="Aptos Narrow (Body)"/>
      </rPr>
      <t xml:space="preserve"> fluticasone, ventolin</t>
    </r>
  </si>
  <si>
    <r>
      <rPr>
        <sz val="12"/>
        <color rgb="FFFF0000"/>
        <rFont val="Aptos Narrow (Body)"/>
      </rPr>
      <t>aspirin,</t>
    </r>
    <r>
      <rPr>
        <sz val="12"/>
        <color theme="1"/>
        <rFont val="Aptos Narrow"/>
        <family val="2"/>
        <scheme val="minor"/>
      </rPr>
      <t xml:space="preserve"> atorvastatin,</t>
    </r>
    <r>
      <rPr>
        <sz val="12"/>
        <color rgb="FFFF0000"/>
        <rFont val="Aptos Narrow (Body)"/>
      </rPr>
      <t xml:space="preserve"> ticagrelor,</t>
    </r>
    <r>
      <rPr>
        <sz val="12"/>
        <color theme="1"/>
        <rFont val="Aptos Narrow"/>
        <family val="2"/>
        <scheme val="minor"/>
      </rPr>
      <t xml:space="preserve"> lansoprazole, bisoprolol</t>
    </r>
  </si>
  <si>
    <r>
      <t xml:space="preserve">ticagrelor, </t>
    </r>
    <r>
      <rPr>
        <sz val="12"/>
        <color rgb="FFFF0000"/>
        <rFont val="Aptos Narrow (Body)"/>
      </rPr>
      <t>aspirin</t>
    </r>
    <r>
      <rPr>
        <sz val="12"/>
        <color theme="1"/>
        <rFont val="Aptos Narrow"/>
        <family val="2"/>
        <scheme val="minor"/>
      </rPr>
      <t xml:space="preserve">, atorvastatin, iso nitrat, </t>
    </r>
    <r>
      <rPr>
        <sz val="12"/>
        <color rgb="FFFF0000"/>
        <rFont val="Aptos Narrow (Body)"/>
      </rPr>
      <t>fundoparinux</t>
    </r>
  </si>
  <si>
    <r>
      <t>bisoprolol,</t>
    </r>
    <r>
      <rPr>
        <sz val="12"/>
        <color rgb="FFFF0000"/>
        <rFont val="Aptos Narrow (Body)"/>
      </rPr>
      <t xml:space="preserve"> amlodipine</t>
    </r>
    <r>
      <rPr>
        <sz val="12"/>
        <color theme="1"/>
        <rFont val="Aptos Narrow"/>
        <family val="2"/>
        <scheme val="minor"/>
      </rPr>
      <t xml:space="preserve">, aspirin, fenofibrate, clopidogrel, </t>
    </r>
    <r>
      <rPr>
        <sz val="12"/>
        <color rgb="FFFF0000"/>
        <rFont val="Aptos Narrow (Body)"/>
      </rPr>
      <t>simvastatin</t>
    </r>
    <r>
      <rPr>
        <sz val="12"/>
        <color theme="1"/>
        <rFont val="Aptos Narrow"/>
        <family val="2"/>
        <scheme val="minor"/>
      </rPr>
      <t>, iso nitrat</t>
    </r>
  </si>
  <si>
    <r>
      <rPr>
        <sz val="12"/>
        <color rgb="FFFF0000"/>
        <rFont val="Aptos Narrow (Body)"/>
      </rPr>
      <t>aspirin, ticagrelor,</t>
    </r>
    <r>
      <rPr>
        <sz val="12"/>
        <color theme="1"/>
        <rFont val="Aptos Narrow"/>
        <family val="2"/>
        <scheme val="minor"/>
      </rPr>
      <t xml:space="preserve"> atorvastatin, pantoprazole, apidra solostar, ceftriaxone, levofloxacine, midazolam, norepinephrine, dobutamine</t>
    </r>
  </si>
  <si>
    <r>
      <t xml:space="preserve">apidra, midazolam, </t>
    </r>
    <r>
      <rPr>
        <sz val="12"/>
        <color rgb="FFFF0000"/>
        <rFont val="Aptos Narrow (Body)"/>
      </rPr>
      <t>NE, dobutamine</t>
    </r>
    <r>
      <rPr>
        <sz val="12"/>
        <color theme="1"/>
        <rFont val="Aptos Narrow"/>
        <family val="2"/>
        <scheme val="minor"/>
      </rPr>
      <t>, ticagrelor</t>
    </r>
  </si>
  <si>
    <r>
      <t xml:space="preserve">apidra, midazolam, </t>
    </r>
    <r>
      <rPr>
        <sz val="12"/>
        <color rgb="FFFF0000"/>
        <rFont val="Aptos Narrow (Body)"/>
      </rPr>
      <t>NE, dobutamine</t>
    </r>
  </si>
  <si>
    <r>
      <t xml:space="preserve">ceftriaxone, pantoprazole, </t>
    </r>
    <r>
      <rPr>
        <sz val="12"/>
        <color rgb="FFFF0000"/>
        <rFont val="Aptos Narrow (Body)"/>
      </rPr>
      <t>curcuma</t>
    </r>
    <r>
      <rPr>
        <sz val="12"/>
        <color theme="1"/>
        <rFont val="Aptos Narrow"/>
        <family val="2"/>
        <scheme val="minor"/>
      </rPr>
      <t xml:space="preserve">, NE, nacl, </t>
    </r>
    <r>
      <rPr>
        <sz val="12"/>
        <color rgb="FFFF0000"/>
        <rFont val="Aptos Narrow (Body)"/>
      </rPr>
      <t>apidra,</t>
    </r>
    <r>
      <rPr>
        <sz val="12"/>
        <color theme="1"/>
        <rFont val="Aptos Narrow"/>
        <family val="2"/>
        <scheme val="minor"/>
      </rPr>
      <t xml:space="preserve"> digoxin</t>
    </r>
  </si>
  <si>
    <r>
      <rPr>
        <sz val="12"/>
        <color rgb="FFFF0000"/>
        <rFont val="Aptos Narrow (Body)"/>
      </rPr>
      <t>curcuma</t>
    </r>
    <r>
      <rPr>
        <sz val="12"/>
        <color theme="1"/>
        <rFont val="Aptos Narrow"/>
        <family val="2"/>
        <scheme val="minor"/>
      </rPr>
      <t xml:space="preserve">, nacl, </t>
    </r>
    <r>
      <rPr>
        <sz val="12"/>
        <color rgb="FFFF0000"/>
        <rFont val="Aptos Narrow (Body)"/>
      </rPr>
      <t>apidra</t>
    </r>
    <r>
      <rPr>
        <sz val="12"/>
        <color theme="1"/>
        <rFont val="Aptos Narrow"/>
        <family val="2"/>
        <scheme val="minor"/>
      </rPr>
      <t>, digoxin, NE</t>
    </r>
  </si>
  <si>
    <r>
      <rPr>
        <sz val="12"/>
        <color rgb="FFFF0000"/>
        <rFont val="Aptos Narrow (Body)"/>
      </rPr>
      <t>curcuma</t>
    </r>
    <r>
      <rPr>
        <sz val="12"/>
        <color theme="1"/>
        <rFont val="Aptos Narrow"/>
        <family val="2"/>
        <scheme val="minor"/>
      </rPr>
      <t xml:space="preserve">, nacl, </t>
    </r>
    <r>
      <rPr>
        <sz val="12"/>
        <color rgb="FFFF0000"/>
        <rFont val="Aptos Narrow (Body)"/>
      </rPr>
      <t>apidra</t>
    </r>
    <r>
      <rPr>
        <sz val="12"/>
        <color theme="1"/>
        <rFont val="Aptos Narrow"/>
        <family val="2"/>
        <scheme val="minor"/>
      </rPr>
      <t>, digoxin, pantoprazole, NE</t>
    </r>
  </si>
  <si>
    <r>
      <t xml:space="preserve">RL, cefotaxime, </t>
    </r>
    <r>
      <rPr>
        <sz val="12"/>
        <color rgb="FFFF0000"/>
        <rFont val="Aptos Narrow (Body)"/>
      </rPr>
      <t>phenytoin</t>
    </r>
    <r>
      <rPr>
        <sz val="12"/>
        <color theme="1"/>
        <rFont val="Aptos Narrow"/>
        <family val="2"/>
        <scheme val="minor"/>
      </rPr>
      <t xml:space="preserve">, pantoprazole, </t>
    </r>
    <r>
      <rPr>
        <sz val="12"/>
        <color rgb="FFFF0000"/>
        <rFont val="Aptos Narrow (Body)"/>
      </rPr>
      <t>dexa,</t>
    </r>
    <r>
      <rPr>
        <sz val="12"/>
        <color theme="1"/>
        <rFont val="Aptos Narrow"/>
        <family val="2"/>
        <scheme val="minor"/>
      </rPr>
      <t xml:space="preserve"> sanmol</t>
    </r>
  </si>
  <si>
    <r>
      <rPr>
        <sz val="12"/>
        <color rgb="FFFF0000"/>
        <rFont val="Aptos Narrow (Body)"/>
      </rPr>
      <t>dexa</t>
    </r>
    <r>
      <rPr>
        <sz val="12"/>
        <color theme="1"/>
        <rFont val="Aptos Narrow"/>
        <family val="2"/>
        <scheme val="minor"/>
      </rPr>
      <t xml:space="preserve">, sanmol, </t>
    </r>
    <r>
      <rPr>
        <sz val="12"/>
        <color rgb="FFFF0000"/>
        <rFont val="Aptos Narrow (Body)"/>
      </rPr>
      <t>phenytoin</t>
    </r>
  </si>
  <si>
    <r>
      <rPr>
        <sz val="12"/>
        <color rgb="FFFF0000"/>
        <rFont val="Aptos Narrow (Body)"/>
      </rPr>
      <t>dexa,</t>
    </r>
    <r>
      <rPr>
        <sz val="12"/>
        <color theme="1"/>
        <rFont val="Aptos Narrow"/>
        <family val="2"/>
        <scheme val="minor"/>
      </rPr>
      <t xml:space="preserve"> sanmol, </t>
    </r>
    <r>
      <rPr>
        <sz val="12"/>
        <color rgb="FFFF0000"/>
        <rFont val="Aptos Narrow (Body)"/>
      </rPr>
      <t>phenytoin</t>
    </r>
    <r>
      <rPr>
        <sz val="12"/>
        <color theme="1"/>
        <rFont val="Aptos Narrow"/>
        <family val="2"/>
        <scheme val="minor"/>
      </rPr>
      <t>, cefotaxime</t>
    </r>
  </si>
  <si>
    <r>
      <t>pct, ceftriaxone,</t>
    </r>
    <r>
      <rPr>
        <sz val="12"/>
        <color rgb="FFFF0000"/>
        <rFont val="Aptos Narrow (Body)"/>
      </rPr>
      <t xml:space="preserve"> levofloxacin,</t>
    </r>
    <r>
      <rPr>
        <sz val="12"/>
        <color theme="1"/>
        <rFont val="Aptos Narrow"/>
        <family val="2"/>
        <scheme val="minor"/>
      </rPr>
      <t xml:space="preserve"> amlodipine, </t>
    </r>
    <r>
      <rPr>
        <sz val="12"/>
        <color rgb="FFFF0000"/>
        <rFont val="Aptos Narrow (Body)"/>
      </rPr>
      <t>candesartan</t>
    </r>
  </si>
  <si>
    <r>
      <t>nacl,</t>
    </r>
    <r>
      <rPr>
        <sz val="12"/>
        <color rgb="FFFF0000"/>
        <rFont val="Aptos Narrow (Body)"/>
      </rPr>
      <t xml:space="preserve"> levofloxacin</t>
    </r>
    <r>
      <rPr>
        <sz val="12"/>
        <color theme="1"/>
        <rFont val="Aptos Narrow"/>
        <family val="2"/>
        <scheme val="minor"/>
      </rPr>
      <t xml:space="preserve">, pantoprazole, tranexamat acid, </t>
    </r>
    <r>
      <rPr>
        <sz val="12"/>
        <color rgb="FFFF0000"/>
        <rFont val="Aptos Narrow (Body)"/>
      </rPr>
      <t>ketorolac</t>
    </r>
    <r>
      <rPr>
        <sz val="12"/>
        <color theme="1"/>
        <rFont val="Aptos Narrow"/>
        <family val="2"/>
        <scheme val="minor"/>
      </rPr>
      <t>, citicoline, b complex</t>
    </r>
  </si>
  <si>
    <r>
      <t xml:space="preserve">furosemid, </t>
    </r>
    <r>
      <rPr>
        <sz val="12"/>
        <color rgb="FFFF0000"/>
        <rFont val="Aptos Narrow (Body)"/>
      </rPr>
      <t>calcium carbonat</t>
    </r>
    <r>
      <rPr>
        <sz val="12"/>
        <color theme="1"/>
        <rFont val="Aptos Narrow"/>
        <family val="2"/>
        <scheme val="minor"/>
      </rPr>
      <t xml:space="preserve">, bicnat, folic acid, </t>
    </r>
    <r>
      <rPr>
        <sz val="12"/>
        <color rgb="FFFF0000"/>
        <rFont val="Aptos Narrow (Body)"/>
      </rPr>
      <t>amlodipine,</t>
    </r>
    <r>
      <rPr>
        <sz val="12"/>
        <color theme="1"/>
        <rFont val="Aptos Narrow"/>
        <family val="2"/>
        <scheme val="minor"/>
      </rPr>
      <t xml:space="preserve"> pantoprazole, ceftriaxone</t>
    </r>
  </si>
  <si>
    <r>
      <rPr>
        <sz val="12"/>
        <color rgb="FFFF0000"/>
        <rFont val="Aptos Narrow (Body)"/>
      </rPr>
      <t>furosemid,</t>
    </r>
    <r>
      <rPr>
        <sz val="12"/>
        <color theme="1"/>
        <rFont val="Aptos Narrow"/>
        <family val="2"/>
        <scheme val="minor"/>
      </rPr>
      <t xml:space="preserve"> calcium, bicnat, pantoprazole, </t>
    </r>
    <r>
      <rPr>
        <sz val="12"/>
        <color rgb="FFFF0000"/>
        <rFont val="Aptos Narrow (Body)"/>
      </rPr>
      <t>ceftriaxone</t>
    </r>
  </si>
  <si>
    <r>
      <t xml:space="preserve">ondansetron, </t>
    </r>
    <r>
      <rPr>
        <sz val="12"/>
        <color rgb="FFFF0000"/>
        <rFont val="Aptos Narrow (Body)"/>
      </rPr>
      <t>pantoprazole,</t>
    </r>
    <r>
      <rPr>
        <sz val="12"/>
        <color theme="1"/>
        <rFont val="Aptos Narrow"/>
        <family val="2"/>
        <scheme val="minor"/>
      </rPr>
      <t xml:space="preserve"> apidra, aspirin,</t>
    </r>
    <r>
      <rPr>
        <sz val="12"/>
        <color rgb="FFFF0000"/>
        <rFont val="Aptos Narrow (Body)"/>
      </rPr>
      <t xml:space="preserve"> clopidogrel</t>
    </r>
    <r>
      <rPr>
        <sz val="12"/>
        <color theme="1"/>
        <rFont val="Aptos Narrow"/>
        <family val="2"/>
        <scheme val="minor"/>
      </rPr>
      <t>, atorvastatin</t>
    </r>
  </si>
  <si>
    <r>
      <rPr>
        <sz val="12"/>
        <color rgb="FFFF0000"/>
        <rFont val="Aptos Narrow (Body)"/>
      </rPr>
      <t>levofloxacin</t>
    </r>
    <r>
      <rPr>
        <sz val="12"/>
        <color theme="1"/>
        <rFont val="Aptos Narrow"/>
        <family val="2"/>
        <scheme val="minor"/>
      </rPr>
      <t xml:space="preserve">, pantoprazole, ondansetron, pct, apidra, combivent, acetylsystein, chlordia dan clidinium, </t>
    </r>
    <r>
      <rPr>
        <sz val="12"/>
        <color rgb="FFFF0000"/>
        <rFont val="Aptos Narrow (Body)"/>
      </rPr>
      <t>sucralfate</t>
    </r>
    <r>
      <rPr>
        <sz val="12"/>
        <color theme="1"/>
        <rFont val="Aptos Narrow"/>
        <family val="2"/>
        <scheme val="minor"/>
      </rPr>
      <t xml:space="preserve">, bicnat, folic acid, </t>
    </r>
  </si>
  <si>
    <r>
      <t xml:space="preserve">ondansetron, pct, apidra, </t>
    </r>
    <r>
      <rPr>
        <sz val="12"/>
        <color rgb="FFFF0000"/>
        <rFont val="Aptos Narrow (Body)"/>
      </rPr>
      <t>combivent,</t>
    </r>
    <r>
      <rPr>
        <sz val="12"/>
        <color theme="1"/>
        <rFont val="Aptos Narrow"/>
        <family val="2"/>
        <scheme val="minor"/>
      </rPr>
      <t xml:space="preserve"> acetylcystein, </t>
    </r>
    <r>
      <rPr>
        <sz val="12"/>
        <color rgb="FFFF0000"/>
        <rFont val="Aptos Narrow (Body)"/>
      </rPr>
      <t>chlordia dan clidinium</t>
    </r>
    <r>
      <rPr>
        <sz val="12"/>
        <color theme="1"/>
        <rFont val="Aptos Narrow"/>
        <family val="2"/>
        <scheme val="minor"/>
      </rPr>
      <t>, sucralfate, bicnat</t>
    </r>
  </si>
  <si>
    <r>
      <t xml:space="preserve">furosemide, spironolactone, clopidogrel, </t>
    </r>
    <r>
      <rPr>
        <sz val="12"/>
        <color rgb="FFFF0000"/>
        <rFont val="Aptos Narrow (Body)"/>
      </rPr>
      <t>amlodipine</t>
    </r>
    <r>
      <rPr>
        <sz val="12"/>
        <color theme="1"/>
        <rFont val="Aptos Narrow"/>
        <family val="2"/>
        <scheme val="minor"/>
      </rPr>
      <t xml:space="preserve">, folic acid, bicnat, </t>
    </r>
    <r>
      <rPr>
        <sz val="12"/>
        <color rgb="FFFF0000"/>
        <rFont val="Aptos Narrow (Body)"/>
      </rPr>
      <t>calcium carbonat</t>
    </r>
  </si>
  <si>
    <r>
      <t xml:space="preserve">ceftriaxone, </t>
    </r>
    <r>
      <rPr>
        <sz val="12"/>
        <color rgb="FFFF0000"/>
        <rFont val="Aptos Narrow (Body)"/>
      </rPr>
      <t>bicnat, calcium polystyrene</t>
    </r>
    <r>
      <rPr>
        <sz val="12"/>
        <color theme="1"/>
        <rFont val="Aptos Narrow"/>
        <family val="2"/>
        <scheme val="minor"/>
      </rPr>
      <t>, folic acid, nacl, apidra, acetylcystein, amiodarone</t>
    </r>
  </si>
  <si>
    <r>
      <rPr>
        <sz val="12"/>
        <color rgb="FFFF0000"/>
        <rFont val="Aptos Narrow (Body)"/>
      </rPr>
      <t>bicnat, calcium polystyrene</t>
    </r>
    <r>
      <rPr>
        <sz val="12"/>
        <color theme="1"/>
        <rFont val="Aptos Narrow"/>
        <family val="2"/>
        <scheme val="minor"/>
      </rPr>
      <t>, folic acid, nacl, apidra, acetylcystein</t>
    </r>
  </si>
  <si>
    <r>
      <t xml:space="preserve">citicoline, pct, ceftriaxone, </t>
    </r>
    <r>
      <rPr>
        <sz val="12"/>
        <color rgb="FFFF0000"/>
        <rFont val="Aptos Narrow (Body)"/>
      </rPr>
      <t>pantoprazole</t>
    </r>
    <r>
      <rPr>
        <sz val="12"/>
        <color theme="1"/>
        <rFont val="Aptos Narrow"/>
        <family val="2"/>
        <scheme val="minor"/>
      </rPr>
      <t xml:space="preserve">, </t>
    </r>
    <r>
      <rPr>
        <sz val="12"/>
        <color rgb="FFFF0000"/>
        <rFont val="Aptos Narrow (Body)"/>
      </rPr>
      <t>clopidogrel,</t>
    </r>
    <r>
      <rPr>
        <sz val="12"/>
        <color theme="1"/>
        <rFont val="Aptos Narrow"/>
        <family val="2"/>
        <scheme val="minor"/>
      </rPr>
      <t xml:space="preserve"> atorvastatin, furosemid</t>
    </r>
  </si>
  <si>
    <r>
      <t xml:space="preserve">citicoline, pct, </t>
    </r>
    <r>
      <rPr>
        <sz val="12"/>
        <color rgb="FFFF0000"/>
        <rFont val="Aptos Narrow (Body)"/>
      </rPr>
      <t>ceftriaxone, furosemid</t>
    </r>
  </si>
  <si>
    <r>
      <t xml:space="preserve">citicoline, </t>
    </r>
    <r>
      <rPr>
        <sz val="12"/>
        <color rgb="FFFF0000"/>
        <rFont val="Aptos Narrow (Body)"/>
      </rPr>
      <t>phenytoin</t>
    </r>
    <r>
      <rPr>
        <sz val="12"/>
        <color theme="1"/>
        <rFont val="Aptos Narrow"/>
        <family val="2"/>
        <scheme val="minor"/>
      </rPr>
      <t xml:space="preserve">, diazepam, </t>
    </r>
    <r>
      <rPr>
        <sz val="12"/>
        <color rgb="FFFF0000"/>
        <rFont val="Aptos Narrow (Body)"/>
      </rPr>
      <t>omeprazle</t>
    </r>
    <r>
      <rPr>
        <sz val="12"/>
        <color theme="1"/>
        <rFont val="Aptos Narrow"/>
        <family val="2"/>
        <scheme val="minor"/>
      </rPr>
      <t>, ondansetron, sucralfate, pct</t>
    </r>
  </si>
  <si>
    <r>
      <rPr>
        <sz val="12"/>
        <color rgb="FFFF0000"/>
        <rFont val="Aptos Narrow (Body)"/>
      </rPr>
      <t>phenytoin, diazepam</t>
    </r>
    <r>
      <rPr>
        <sz val="12"/>
        <color theme="1"/>
        <rFont val="Aptos Narrow"/>
        <family val="2"/>
        <scheme val="minor"/>
      </rPr>
      <t>, ondansetron, sucralfate, pct</t>
    </r>
  </si>
  <si>
    <r>
      <rPr>
        <sz val="12"/>
        <color rgb="FFFF0000"/>
        <rFont val="Aptos Narrow (Body)"/>
      </rPr>
      <t>phenytoin, diazepam</t>
    </r>
    <r>
      <rPr>
        <sz val="12"/>
        <color theme="1"/>
        <rFont val="Aptos Narrow"/>
        <family val="2"/>
        <scheme val="minor"/>
      </rPr>
      <t>, ondansetron, sucralfate, pct, citicoline</t>
    </r>
  </si>
  <si>
    <r>
      <t>mannitol, citicoline, omeprazole, ceftriaxone, aspirin,</t>
    </r>
    <r>
      <rPr>
        <sz val="12"/>
        <color rgb="FFFF0000"/>
        <rFont val="Aptos Narrow (Body)"/>
      </rPr>
      <t xml:space="preserve"> atorvastatin, amlodipine</t>
    </r>
    <r>
      <rPr>
        <sz val="12"/>
        <color theme="1"/>
        <rFont val="Aptos Narrow"/>
        <family val="2"/>
        <scheme val="minor"/>
      </rPr>
      <t>, candesartan</t>
    </r>
  </si>
  <si>
    <r>
      <rPr>
        <sz val="12"/>
        <color rgb="FFFF0000"/>
        <rFont val="Aptos Narrow (Body)"/>
      </rPr>
      <t>dexmedetomidine, midazolam</t>
    </r>
    <r>
      <rPr>
        <sz val="12"/>
        <color theme="1"/>
        <rFont val="Aptos Narrow"/>
        <family val="2"/>
        <scheme val="minor"/>
      </rPr>
      <t>, rocuronium, pct, omeprazole</t>
    </r>
  </si>
  <si>
    <r>
      <rPr>
        <sz val="12"/>
        <color rgb="FFFF0000"/>
        <rFont val="Aptos Narrow (Body)"/>
      </rPr>
      <t>dexmedetomidine, midazolam,</t>
    </r>
    <r>
      <rPr>
        <sz val="12"/>
        <color theme="1"/>
        <rFont val="Aptos Narrow"/>
        <family val="2"/>
        <scheme val="minor"/>
      </rPr>
      <t xml:space="preserve"> rocuronium, pct, </t>
    </r>
  </si>
  <si>
    <r>
      <t xml:space="preserve">ceftriaxone, </t>
    </r>
    <r>
      <rPr>
        <sz val="12"/>
        <color rgb="FFFF0000"/>
        <rFont val="Aptos Narrow (Body)"/>
      </rPr>
      <t>ketorolac</t>
    </r>
    <r>
      <rPr>
        <sz val="12"/>
        <color theme="1"/>
        <rFont val="Aptos Narrow"/>
        <family val="2"/>
        <scheme val="minor"/>
      </rPr>
      <t xml:space="preserve">, omeprazole, mannitol, nacl, </t>
    </r>
    <r>
      <rPr>
        <sz val="12"/>
        <color rgb="FFFF0000"/>
        <rFont val="Aptos Narrow (Body)"/>
      </rPr>
      <t>dexamethasone</t>
    </r>
  </si>
  <si>
    <r>
      <t xml:space="preserve">ceftriaxone, </t>
    </r>
    <r>
      <rPr>
        <sz val="12"/>
        <color rgb="FFFF0000"/>
        <rFont val="Aptos Narrow (Body)"/>
      </rPr>
      <t xml:space="preserve">ketorolac, </t>
    </r>
    <r>
      <rPr>
        <sz val="12"/>
        <color theme="1"/>
        <rFont val="Aptos Narrow"/>
        <family val="2"/>
        <scheme val="minor"/>
      </rPr>
      <t xml:space="preserve">omeprazole, mannitol, nacl, </t>
    </r>
    <r>
      <rPr>
        <sz val="12"/>
        <color rgb="FFFF0000"/>
        <rFont val="Aptos Narrow (Body)"/>
      </rPr>
      <t>dexamethasone</t>
    </r>
  </si>
  <si>
    <r>
      <rPr>
        <sz val="12"/>
        <color rgb="FFFF0000"/>
        <rFont val="Aptos Narrow (Body)"/>
      </rPr>
      <t>methylprednisolone, ventolin nebu</t>
    </r>
    <r>
      <rPr>
        <sz val="12"/>
        <color theme="1"/>
        <rFont val="Aptos Narrow"/>
        <family val="2"/>
        <scheme val="minor"/>
      </rPr>
      <t>, codeine, tranexamat, ceftriaxone</t>
    </r>
  </si>
  <si>
    <r>
      <rPr>
        <sz val="12"/>
        <color rgb="FFFF0000"/>
        <rFont val="Aptos Narrow (Body)"/>
      </rPr>
      <t>methylprednisolone, ventolin nebu</t>
    </r>
    <r>
      <rPr>
        <sz val="12"/>
        <color theme="1"/>
        <rFont val="Aptos Narrow"/>
        <family val="2"/>
        <scheme val="minor"/>
      </rPr>
      <t xml:space="preserve">, codeine, tranexamat, </t>
    </r>
  </si>
  <si>
    <r>
      <t xml:space="preserve">apidra, </t>
    </r>
    <r>
      <rPr>
        <sz val="12"/>
        <color rgb="FFFF0000"/>
        <rFont val="Aptos Narrow (Body)"/>
      </rPr>
      <t>levofloxacin, calcium carbonat</t>
    </r>
    <r>
      <rPr>
        <sz val="12"/>
        <color theme="1"/>
        <rFont val="Aptos Narrow"/>
        <family val="2"/>
        <scheme val="minor"/>
      </rPr>
      <t>, folic acid, bicnat, nacl</t>
    </r>
  </si>
  <si>
    <r>
      <rPr>
        <sz val="12"/>
        <color rgb="FFFF0000"/>
        <rFont val="Aptos Narrow (Body)"/>
      </rPr>
      <t>midazolam, dexmedetomidin</t>
    </r>
    <r>
      <rPr>
        <sz val="12"/>
        <color theme="1"/>
        <rFont val="Aptos Narrow"/>
        <family val="2"/>
        <scheme val="minor"/>
      </rPr>
      <t>e, pct, ceftriaxone, metronidazole</t>
    </r>
  </si>
  <si>
    <r>
      <rPr>
        <sz val="12"/>
        <color rgb="FFFF0000"/>
        <rFont val="Aptos Narrow (Body)"/>
      </rPr>
      <t>midazolam, demedetomidine</t>
    </r>
    <r>
      <rPr>
        <sz val="12"/>
        <color theme="1"/>
        <rFont val="Aptos Narrow"/>
        <family val="2"/>
        <scheme val="minor"/>
      </rPr>
      <t>, pct, metronidazole</t>
    </r>
  </si>
  <si>
    <r>
      <rPr>
        <sz val="12"/>
        <color rgb="FFFF0000"/>
        <rFont val="Aptos Narrow (Body)"/>
      </rPr>
      <t>midazolam, demedetomidine</t>
    </r>
    <r>
      <rPr>
        <sz val="12"/>
        <color rgb="FF000000"/>
        <rFont val="Aptos Narrow"/>
        <family val="2"/>
        <scheme val="minor"/>
      </rPr>
      <t>, pct, ceftriaxone, metronidazole</t>
    </r>
  </si>
  <si>
    <r>
      <rPr>
        <sz val="12"/>
        <color rgb="FFFF0000"/>
        <rFont val="Aptos Narrow (Body)"/>
      </rPr>
      <t>amiodarone, candesartan,</t>
    </r>
    <r>
      <rPr>
        <sz val="12"/>
        <color theme="1"/>
        <rFont val="Aptos Narrow"/>
        <family val="2"/>
        <scheme val="minor"/>
      </rPr>
      <t xml:space="preserve"> pantoprazole, sucralfate</t>
    </r>
  </si>
  <si>
    <r>
      <t xml:space="preserve">citicoline, </t>
    </r>
    <r>
      <rPr>
        <sz val="12"/>
        <color rgb="FFFF0000"/>
        <rFont val="Aptos Narrow (Body)"/>
      </rPr>
      <t>omprazole, clopidogrel,</t>
    </r>
    <r>
      <rPr>
        <sz val="12"/>
        <color theme="1"/>
        <rFont val="Aptos Narrow"/>
        <family val="2"/>
        <scheme val="minor"/>
      </rPr>
      <t xml:space="preserve"> amlodipine, furosemide</t>
    </r>
  </si>
  <si>
    <t>mannitol, citicoline, omeprazole, amlodipine, candesartan, nicardipine, ceftriaxone, paracetamol</t>
  </si>
  <si>
    <t>mannitol, pct</t>
  </si>
  <si>
    <t>mannitol, pct, ceftriaxone, citicoline</t>
  </si>
  <si>
    <t>mannitol, omeprazole, candeartan, amlodipine</t>
  </si>
  <si>
    <t>mannitol, citicoline, omeprazole, amlodipine</t>
  </si>
  <si>
    <t>mannitol, citicoline, omeprazole,</t>
  </si>
  <si>
    <t>nacl, NE, ceftriaxone, folic acid, bicnat, calcium carbonat</t>
  </si>
  <si>
    <t>nacl, bicnat, calcium</t>
  </si>
  <si>
    <t>nacl, bicnat, calcium, ceftriaxone</t>
  </si>
  <si>
    <t>pantoprazole, dipenhidramin, dexamethasone, ceftriaxone, pct</t>
  </si>
  <si>
    <t>NE, ampicillin sulbactam, pantoprazole, sucralfate, pct</t>
  </si>
  <si>
    <t>ampicillin, sucralfate, pct</t>
  </si>
  <si>
    <t>ampicillin, sucralfate, pct, pantoprazole</t>
  </si>
  <si>
    <t>mannitol, ceftriaxone, omeprazole, ketorolac, pct, nacl</t>
  </si>
  <si>
    <t>mannitol, ketorolac, pct, nacl</t>
  </si>
  <si>
    <t xml:space="preserve">mannitol, ketorolac, pct, nacl, ceftriaxone, omeprazole, </t>
  </si>
  <si>
    <t>rl, ceftriaxone, methyldopa</t>
  </si>
  <si>
    <t>rl, methyldopa</t>
  </si>
  <si>
    <r>
      <t xml:space="preserve">ceftriaxone, </t>
    </r>
    <r>
      <rPr>
        <sz val="12"/>
        <color rgb="FFFF0000"/>
        <rFont val="Aptos Narrow (Body)"/>
      </rPr>
      <t>ketorolac</t>
    </r>
    <r>
      <rPr>
        <sz val="12"/>
        <color theme="1"/>
        <rFont val="Aptos Narrow"/>
        <family val="2"/>
        <scheme val="minor"/>
      </rPr>
      <t xml:space="preserve">, mannitol, </t>
    </r>
    <r>
      <rPr>
        <sz val="12"/>
        <color rgb="FFFF0000"/>
        <rFont val="Aptos Narrow (Body)"/>
      </rPr>
      <t>dexamethasone</t>
    </r>
  </si>
  <si>
    <r>
      <rPr>
        <sz val="12"/>
        <color rgb="FFFF0000"/>
        <rFont val="Aptos Narrow (Body)"/>
      </rPr>
      <t>ketorolac,</t>
    </r>
    <r>
      <rPr>
        <sz val="12"/>
        <color theme="1"/>
        <rFont val="Aptos Narrow"/>
        <family val="2"/>
        <scheme val="minor"/>
      </rPr>
      <t xml:space="preserve"> mannitol, </t>
    </r>
    <r>
      <rPr>
        <sz val="12"/>
        <color rgb="FFFF0000"/>
        <rFont val="Aptos Narrow (Body)"/>
      </rPr>
      <t>dexa</t>
    </r>
  </si>
  <si>
    <r>
      <t xml:space="preserve">ceftriaxone, nacl, kcl, rl, </t>
    </r>
    <r>
      <rPr>
        <sz val="12"/>
        <color rgb="FFFF0000"/>
        <rFont val="Aptos Narrow (Body)"/>
      </rPr>
      <t>calcium carbonat</t>
    </r>
    <r>
      <rPr>
        <sz val="12"/>
        <color theme="1"/>
        <rFont val="Aptos Narrow"/>
        <family val="2"/>
        <scheme val="minor"/>
      </rPr>
      <t>, bicnat, pantoprazole,</t>
    </r>
    <r>
      <rPr>
        <sz val="12"/>
        <color rgb="FFFF0000"/>
        <rFont val="Aptos Narrow (Body)"/>
      </rPr>
      <t xml:space="preserve"> lactulose</t>
    </r>
  </si>
  <si>
    <r>
      <t xml:space="preserve">nacl, rl, </t>
    </r>
    <r>
      <rPr>
        <sz val="12"/>
        <color rgb="FFFF0000"/>
        <rFont val="Aptos Narrow (Body)"/>
      </rPr>
      <t>calcium carbonat</t>
    </r>
    <r>
      <rPr>
        <sz val="12"/>
        <color theme="1"/>
        <rFont val="Aptos Narrow"/>
        <family val="2"/>
        <scheme val="minor"/>
      </rPr>
      <t>, bicnat</t>
    </r>
    <r>
      <rPr>
        <sz val="12"/>
        <color rgb="FFFF0000"/>
        <rFont val="Aptos Narrow (Body)"/>
      </rPr>
      <t>, lactulose</t>
    </r>
  </si>
  <si>
    <r>
      <t xml:space="preserve">nacl, rl, </t>
    </r>
    <r>
      <rPr>
        <sz val="12"/>
        <color rgb="FFFF0000"/>
        <rFont val="Aptos Narrow (Body)"/>
      </rPr>
      <t>calcium carbonat</t>
    </r>
    <r>
      <rPr>
        <sz val="12"/>
        <color theme="1"/>
        <rFont val="Aptos Narrow"/>
        <family val="2"/>
        <scheme val="minor"/>
      </rPr>
      <t xml:space="preserve">, bicnat, </t>
    </r>
    <r>
      <rPr>
        <sz val="12"/>
        <color rgb="FFFF0000"/>
        <rFont val="Aptos Narrow (Body)"/>
      </rPr>
      <t>lactulose,</t>
    </r>
    <r>
      <rPr>
        <sz val="12"/>
        <color theme="1"/>
        <rFont val="Aptos Narrow"/>
        <family val="2"/>
        <scheme val="minor"/>
      </rPr>
      <t xml:space="preserve"> ceftriaxone, pantoprazole</t>
    </r>
  </si>
  <si>
    <t>DISTRIBUSI FREKUENSI ANGKA KEJADIAN POLIFARMASI</t>
  </si>
  <si>
    <t>KATEGORI POLIFARMASI</t>
  </si>
  <si>
    <t>TOTAL</t>
  </si>
  <si>
    <t>JUMLAH PASIEN</t>
  </si>
  <si>
    <t>FREKUENSI (%)</t>
  </si>
  <si>
    <t>DISTRIBUSI TINGKAT POTENSI INTERAKSI OBAT BERDASARKAN KATEGORI POLIFARMASI</t>
  </si>
  <si>
    <t>TINGKAT POTENSI INTERAKSI OBAT</t>
  </si>
  <si>
    <t>TINGKAT POLIFARMASI</t>
  </si>
  <si>
    <t>JUMLAH</t>
  </si>
  <si>
    <t>N (%)</t>
  </si>
  <si>
    <t>TIDAK ADA INTERAKSI</t>
  </si>
  <si>
    <t>HUBUNGAN POLIFARMASI DENGAN POTENSI INTERAKSI OBAT</t>
  </si>
  <si>
    <t>NILAI P</t>
  </si>
  <si>
    <r>
      <rPr>
        <sz val="12"/>
        <color rgb="FFFF0000"/>
        <rFont val="Aptos Narrow (Body)"/>
      </rPr>
      <t>metronidazole</t>
    </r>
    <r>
      <rPr>
        <sz val="12"/>
        <color theme="1"/>
        <rFont val="Aptos Narrow"/>
        <family val="2"/>
        <scheme val="minor"/>
      </rPr>
      <t xml:space="preserve">, d5, nacl, </t>
    </r>
    <r>
      <rPr>
        <sz val="12"/>
        <color rgb="FFFF0000"/>
        <rFont val="Aptos Narrow (Body)"/>
      </rPr>
      <t>diazepam,</t>
    </r>
    <r>
      <rPr>
        <sz val="12"/>
        <color theme="1"/>
        <rFont val="Aptos Narrow"/>
        <family val="2"/>
        <scheme val="minor"/>
      </rPr>
      <t xml:space="preserve"> ventolin</t>
    </r>
  </si>
  <si>
    <r>
      <rPr>
        <sz val="12"/>
        <color rgb="FFFF0000"/>
        <rFont val="Aptos Narrow (Body)"/>
      </rPr>
      <t>metronidazole,</t>
    </r>
    <r>
      <rPr>
        <sz val="12"/>
        <color theme="1"/>
        <rFont val="Aptos Narrow"/>
        <family val="2"/>
        <scheme val="minor"/>
      </rPr>
      <t xml:space="preserve"> d5, nacl, </t>
    </r>
    <r>
      <rPr>
        <sz val="12"/>
        <color rgb="FFFF0000"/>
        <rFont val="Aptos Narrow (Body)"/>
      </rPr>
      <t>diazepam,</t>
    </r>
    <r>
      <rPr>
        <sz val="12"/>
        <color theme="1"/>
        <rFont val="Aptos Narrow"/>
        <family val="2"/>
        <scheme val="minor"/>
      </rPr>
      <t xml:space="preserve"> ventolin, ceftriaxone, fluticasone</t>
    </r>
  </si>
  <si>
    <r>
      <rPr>
        <sz val="12"/>
        <color rgb="FFFF0000"/>
        <rFont val="Aptos Narrow (Body)"/>
      </rPr>
      <t>NE,</t>
    </r>
    <r>
      <rPr>
        <sz val="12"/>
        <color theme="1"/>
        <rFont val="Aptos Narrow"/>
        <family val="2"/>
        <scheme val="minor"/>
      </rPr>
      <t xml:space="preserve"> furosemid, </t>
    </r>
    <r>
      <rPr>
        <sz val="12"/>
        <color rgb="FFFF0000"/>
        <rFont val="Aptos Narrow (Body)"/>
      </rPr>
      <t>dopamin</t>
    </r>
  </si>
  <si>
    <t>apidra, bicnat, calos</t>
  </si>
  <si>
    <t xml:space="preserve">apidra, bicnat, calos, citicoline, pantoprazole, </t>
  </si>
  <si>
    <t>insulin glargine</t>
  </si>
  <si>
    <r>
      <t xml:space="preserve">moxifloxacin, </t>
    </r>
    <r>
      <rPr>
        <sz val="12"/>
        <color rgb="FFFF0000"/>
        <rFont val="Aptos Narrow (Body)"/>
      </rPr>
      <t>RHZE</t>
    </r>
  </si>
  <si>
    <t>mannitol, citicoline, omeprazole, furosemide, tranexamat</t>
  </si>
  <si>
    <t>mannitol, tranexamat</t>
  </si>
  <si>
    <t>levofloxacin, ceftazidime, acetylcystein, nacl, lipid emulsions</t>
  </si>
  <si>
    <t>ceftazidime, acetylcystein, nacl</t>
  </si>
  <si>
    <t>ceftriaxone, b complex, esomeprazole, pct, chlordia dan clidinium, sucralfate</t>
  </si>
  <si>
    <t>pct, chlordia dan clindinium, sucralfate</t>
  </si>
  <si>
    <t>pct, chlordia dan clindinium, sucralfate, ceftriaxone, esomeprazole</t>
  </si>
  <si>
    <t xml:space="preserve">curcuma, nacl, </t>
  </si>
  <si>
    <t>curcuma, nacl, citicoline</t>
  </si>
  <si>
    <t>d5, kcl, rl, pantoprazole, curcuma</t>
  </si>
  <si>
    <t>curcuma, kcl</t>
  </si>
  <si>
    <r>
      <t xml:space="preserve">ceftriaxone, </t>
    </r>
    <r>
      <rPr>
        <sz val="12"/>
        <color theme="1"/>
        <rFont val="Aptos Narrow (Body)"/>
      </rPr>
      <t>metronidazole, diazepam</t>
    </r>
    <r>
      <rPr>
        <sz val="12"/>
        <color theme="1"/>
        <rFont val="Aptos Narrow"/>
        <family val="2"/>
        <scheme val="minor"/>
      </rPr>
      <t xml:space="preserve">, d5, nacl, moxifloxacin, </t>
    </r>
    <r>
      <rPr>
        <sz val="12"/>
        <color rgb="FFFF0000"/>
        <rFont val="Aptos Narrow (Body)"/>
      </rPr>
      <t>RHZE</t>
    </r>
    <r>
      <rPr>
        <sz val="12"/>
        <color theme="1"/>
        <rFont val="Aptos Narrow"/>
        <family val="2"/>
        <scheme val="minor"/>
      </rPr>
      <t>, ventolin, fluticasone</t>
    </r>
  </si>
  <si>
    <t>apidra, nacl, acetylcysteine, pct</t>
  </si>
  <si>
    <t>bicnat, calos, nacl</t>
  </si>
  <si>
    <t>bicnat, calos, nacl, citicoline</t>
  </si>
  <si>
    <r>
      <t xml:space="preserve">combivent, levofloxacin, cefotaxime, acetylcystein, </t>
    </r>
    <r>
      <rPr>
        <sz val="12"/>
        <color rgb="FFFF0000"/>
        <rFont val="Aptos Narrow (Body)"/>
      </rPr>
      <t>OAT</t>
    </r>
  </si>
  <si>
    <r>
      <t xml:space="preserve">citicoline, omeprazole, </t>
    </r>
    <r>
      <rPr>
        <sz val="12"/>
        <color rgb="FFFF0000"/>
        <rFont val="Aptos Narrow (Body)"/>
      </rPr>
      <t>amlodipine,</t>
    </r>
    <r>
      <rPr>
        <sz val="12"/>
        <color theme="1"/>
        <rFont val="Aptos Narrow"/>
        <family val="2"/>
        <scheme val="minor"/>
      </rPr>
      <t xml:space="preserve"> candesartan, bicnat, </t>
    </r>
    <r>
      <rPr>
        <sz val="12"/>
        <color rgb="FFFF0000"/>
        <rFont val="Aptos Narrow (Body)"/>
      </rPr>
      <t>calos,</t>
    </r>
    <r>
      <rPr>
        <sz val="12"/>
        <color theme="1"/>
        <rFont val="Aptos Narrow"/>
        <family val="2"/>
        <scheme val="minor"/>
      </rPr>
      <t xml:space="preserve"> nacl, humulin R</t>
    </r>
  </si>
  <si>
    <r>
      <rPr>
        <sz val="12"/>
        <color rgb="FFFF0000"/>
        <rFont val="Aptos Narrow (Body)"/>
      </rPr>
      <t>kcl,</t>
    </r>
    <r>
      <rPr>
        <sz val="12"/>
        <color theme="1"/>
        <rFont val="Aptos Narrow"/>
        <family val="2"/>
        <scheme val="minor"/>
      </rPr>
      <t xml:space="preserve"> ceftriaxone, metronidazole,</t>
    </r>
    <r>
      <rPr>
        <sz val="12"/>
        <color rgb="FFFF0000"/>
        <rFont val="Aptos Narrow (Body)"/>
      </rPr>
      <t xml:space="preserve"> ketorolac,</t>
    </r>
    <r>
      <rPr>
        <sz val="12"/>
        <color theme="1"/>
        <rFont val="Aptos Narrow"/>
        <family val="2"/>
        <scheme val="minor"/>
      </rPr>
      <t xml:space="preserve"> pantoprazole, pct, sucralfate</t>
    </r>
  </si>
  <si>
    <r>
      <rPr>
        <sz val="12"/>
        <color rgb="FFFF0000"/>
        <rFont val="Aptos Narrow (Body)"/>
      </rPr>
      <t>kcl,</t>
    </r>
    <r>
      <rPr>
        <sz val="12"/>
        <color theme="1"/>
        <rFont val="Aptos Narrow"/>
        <family val="2"/>
        <scheme val="minor"/>
      </rPr>
      <t xml:space="preserve"> metronidazole, sucralfate, pct, </t>
    </r>
    <r>
      <rPr>
        <sz val="12"/>
        <color rgb="FFFF0000"/>
        <rFont val="Aptos Narrow (Body)"/>
      </rPr>
      <t>ketorolac</t>
    </r>
  </si>
  <si>
    <r>
      <rPr>
        <sz val="12"/>
        <color rgb="FFFF0000"/>
        <rFont val="Aptos Narrow (Body)"/>
      </rPr>
      <t>apidra</t>
    </r>
    <r>
      <rPr>
        <sz val="12"/>
        <color theme="1"/>
        <rFont val="Aptos Narrow"/>
        <family val="2"/>
        <scheme val="minor"/>
      </rPr>
      <t xml:space="preserve">, nacl, ceftriaxone, </t>
    </r>
    <r>
      <rPr>
        <sz val="12"/>
        <color rgb="FFFF0000"/>
        <rFont val="Aptos Narrow (Body)"/>
      </rPr>
      <t>furosemid,</t>
    </r>
    <r>
      <rPr>
        <sz val="12"/>
        <color theme="1"/>
        <rFont val="Aptos Narrow"/>
        <family val="2"/>
        <scheme val="minor"/>
      </rPr>
      <t xml:space="preserve"> acetylcysteine, pct, candesartan, folic acid</t>
    </r>
  </si>
  <si>
    <r>
      <rPr>
        <sz val="12"/>
        <color rgb="FFFF0000"/>
        <rFont val="Aptos Narrow (Body)"/>
      </rPr>
      <t>apidra</t>
    </r>
    <r>
      <rPr>
        <sz val="12"/>
        <color theme="1"/>
        <rFont val="Aptos Narrow"/>
        <family val="2"/>
        <scheme val="minor"/>
      </rPr>
      <t>, nacl, acetylcysteine, pct,</t>
    </r>
    <r>
      <rPr>
        <sz val="12"/>
        <color rgb="FFFF0000"/>
        <rFont val="Aptos Narrow (Body)"/>
      </rPr>
      <t xml:space="preserve"> furosemid</t>
    </r>
  </si>
  <si>
    <r>
      <rPr>
        <sz val="12"/>
        <color rgb="FFFF0000"/>
        <rFont val="Aptos Narrow (Body)"/>
      </rPr>
      <t>omeprazole</t>
    </r>
    <r>
      <rPr>
        <sz val="12"/>
        <color theme="1"/>
        <rFont val="Aptos Narrow"/>
        <family val="2"/>
        <scheme val="minor"/>
      </rPr>
      <t>, nicardipine,</t>
    </r>
    <r>
      <rPr>
        <sz val="12"/>
        <color rgb="FFFF0000"/>
        <rFont val="Aptos Narrow (Body)"/>
      </rPr>
      <t xml:space="preserve"> phenytoin,</t>
    </r>
    <r>
      <rPr>
        <sz val="12"/>
        <color theme="1"/>
        <rFont val="Aptos Narrow"/>
        <family val="2"/>
        <scheme val="minor"/>
      </rPr>
      <t xml:space="preserve"> pct, citicoline, apidra, diazepam, ceftriaxone, mannitol, smoflipid</t>
    </r>
  </si>
  <si>
    <r>
      <t xml:space="preserve">phenytoin, pct, mannitol, </t>
    </r>
    <r>
      <rPr>
        <sz val="12"/>
        <color rgb="FFFF0000"/>
        <rFont val="Aptos Narrow (Body)"/>
      </rPr>
      <t>diazepam</t>
    </r>
    <r>
      <rPr>
        <sz val="12"/>
        <color theme="1"/>
        <rFont val="Aptos Narrow"/>
        <family val="2"/>
        <scheme val="minor"/>
      </rPr>
      <t>, apidra</t>
    </r>
  </si>
  <si>
    <r>
      <rPr>
        <sz val="12"/>
        <color rgb="FFFF0000"/>
        <rFont val="Aptos Narrow (Body)"/>
      </rPr>
      <t>phenytoin</t>
    </r>
    <r>
      <rPr>
        <sz val="12"/>
        <color theme="1"/>
        <rFont val="Aptos Narrow"/>
        <family val="2"/>
        <scheme val="minor"/>
      </rPr>
      <t xml:space="preserve">, pct, mannitol, diazepam, apidra, </t>
    </r>
    <r>
      <rPr>
        <sz val="12"/>
        <color rgb="FFFF0000"/>
        <rFont val="Aptos Narrow (Body)"/>
      </rPr>
      <t>omeprazole</t>
    </r>
    <r>
      <rPr>
        <sz val="12"/>
        <color theme="1"/>
        <rFont val="Aptos Narrow"/>
        <family val="2"/>
        <scheme val="minor"/>
      </rPr>
      <t>, ceftriaxone, citicoline</t>
    </r>
  </si>
  <si>
    <r>
      <t xml:space="preserve">furosemid, folic acid, bicnat, </t>
    </r>
    <r>
      <rPr>
        <sz val="12"/>
        <color rgb="FFFF0000"/>
        <rFont val="Aptos Narrow (Body)"/>
      </rPr>
      <t>calos, dobutamine</t>
    </r>
  </si>
  <si>
    <r>
      <t xml:space="preserve">bicnat, </t>
    </r>
    <r>
      <rPr>
        <sz val="12"/>
        <color rgb="FFFF0000"/>
        <rFont val="Aptos Narrow (Body)"/>
      </rPr>
      <t>calos, dobutamine</t>
    </r>
  </si>
  <si>
    <r>
      <t xml:space="preserve">bicnat, </t>
    </r>
    <r>
      <rPr>
        <sz val="12"/>
        <color rgb="FFFF0000"/>
        <rFont val="Aptos Narrow (Body)"/>
      </rPr>
      <t>calos, dobutamine</t>
    </r>
    <r>
      <rPr>
        <sz val="12"/>
        <color theme="1"/>
        <rFont val="Aptos Narrow"/>
        <family val="2"/>
        <scheme val="minor"/>
      </rPr>
      <t>, furosemide</t>
    </r>
  </si>
  <si>
    <r>
      <t xml:space="preserve">citicoline, </t>
    </r>
    <r>
      <rPr>
        <sz val="12"/>
        <color rgb="FFFF0000"/>
        <rFont val="Aptos Narrow (Body)"/>
      </rPr>
      <t>omeprazole, clopidogrel</t>
    </r>
    <r>
      <rPr>
        <sz val="12"/>
        <color theme="1"/>
        <rFont val="Aptos Narrow"/>
        <family val="2"/>
        <scheme val="minor"/>
      </rPr>
      <t>, ca gluconate, nacl, humulin R, ceftriaxone, curcuma, nacl</t>
    </r>
  </si>
  <si>
    <r>
      <t xml:space="preserve">citicoline, </t>
    </r>
    <r>
      <rPr>
        <sz val="12"/>
        <color rgb="FFFF0000"/>
        <rFont val="Aptos Narrow (Body)"/>
      </rPr>
      <t>pantoprazole</t>
    </r>
    <r>
      <rPr>
        <sz val="12"/>
        <color theme="1"/>
        <rFont val="Aptos Narrow"/>
        <family val="2"/>
        <scheme val="minor"/>
      </rPr>
      <t xml:space="preserve">, furosemid, apidra, </t>
    </r>
    <r>
      <rPr>
        <sz val="12"/>
        <color rgb="FFFF0000"/>
        <rFont val="Aptos Narrow (Body)"/>
      </rPr>
      <t>cpg,</t>
    </r>
    <r>
      <rPr>
        <sz val="12"/>
        <color theme="1"/>
        <rFont val="Aptos Narrow"/>
        <family val="2"/>
        <scheme val="minor"/>
      </rPr>
      <t xml:space="preserve"> bicnat, calcium carbonat</t>
    </r>
  </si>
  <si>
    <r>
      <t xml:space="preserve">nacl, NE, cefotaxime, omeprazole, tranexamat, </t>
    </r>
    <r>
      <rPr>
        <sz val="12"/>
        <color rgb="FFFF0000"/>
        <rFont val="Aptos Narrow (Body)"/>
      </rPr>
      <t>sucralfate, bicnat,</t>
    </r>
    <r>
      <rPr>
        <sz val="12"/>
        <color theme="1"/>
        <rFont val="Aptos Narrow"/>
        <family val="2"/>
        <scheme val="minor"/>
      </rPr>
      <t xml:space="preserve"> folic acid, calos, curcuma</t>
    </r>
  </si>
  <si>
    <r>
      <t xml:space="preserve">nacl, NE, tranexamat, </t>
    </r>
    <r>
      <rPr>
        <sz val="12"/>
        <color rgb="FFFF0000"/>
        <rFont val="Aptos Narrow (Body)"/>
      </rPr>
      <t>sucralfate, bicnat</t>
    </r>
    <r>
      <rPr>
        <sz val="12"/>
        <color theme="1"/>
        <rFont val="Aptos Narrow"/>
        <family val="2"/>
        <scheme val="minor"/>
      </rPr>
      <t>, curcuma, calos</t>
    </r>
  </si>
  <si>
    <r>
      <t xml:space="preserve">nacl, NE, tranexamat, </t>
    </r>
    <r>
      <rPr>
        <sz val="12"/>
        <color rgb="FFFF0000"/>
        <rFont val="Aptos Narrow (Body)"/>
      </rPr>
      <t>sucralfate, bicnat</t>
    </r>
    <r>
      <rPr>
        <sz val="12"/>
        <color theme="1"/>
        <rFont val="Aptos Narrow"/>
        <family val="2"/>
        <scheme val="minor"/>
      </rPr>
      <t>, curcuma, calos, cefotaxime, omeprazole</t>
    </r>
  </si>
  <si>
    <r>
      <t xml:space="preserve">pantoprazole, </t>
    </r>
    <r>
      <rPr>
        <sz val="12"/>
        <color rgb="FFFF0000"/>
        <rFont val="Aptos Narrow (Body)"/>
      </rPr>
      <t>furesemide</t>
    </r>
    <r>
      <rPr>
        <sz val="12"/>
        <color theme="1"/>
        <rFont val="Aptos Narrow"/>
        <family val="2"/>
        <scheme val="minor"/>
      </rPr>
      <t>, d10,d5, d40,</t>
    </r>
    <r>
      <rPr>
        <sz val="12"/>
        <color rgb="FFFF0000"/>
        <rFont val="Aptos Narrow (Body)"/>
      </rPr>
      <t xml:space="preserve"> sucralfate</t>
    </r>
    <r>
      <rPr>
        <sz val="12"/>
        <color theme="1"/>
        <rFont val="Aptos Narrow"/>
        <family val="2"/>
        <scheme val="minor"/>
      </rPr>
      <t>, dobutamine, acetylcystein</t>
    </r>
  </si>
  <si>
    <r>
      <rPr>
        <sz val="12"/>
        <color rgb="FFFF0000"/>
        <rFont val="Aptos Narrow (Body)"/>
      </rPr>
      <t>furosemide</t>
    </r>
    <r>
      <rPr>
        <sz val="12"/>
        <color theme="1"/>
        <rFont val="Aptos Narrow"/>
        <family val="2"/>
        <scheme val="minor"/>
      </rPr>
      <t xml:space="preserve">, d10, d5, </t>
    </r>
    <r>
      <rPr>
        <sz val="12"/>
        <color rgb="FFFF0000"/>
        <rFont val="Aptos Narrow (Body)"/>
      </rPr>
      <t>sucralfate</t>
    </r>
    <r>
      <rPr>
        <sz val="12"/>
        <color theme="1"/>
        <rFont val="Aptos Narrow"/>
        <family val="2"/>
        <scheme val="minor"/>
      </rPr>
      <t>, dobutamine, acetylcystein</t>
    </r>
  </si>
  <si>
    <r>
      <t xml:space="preserve">acetylcystein, moxifloxacin, </t>
    </r>
    <r>
      <rPr>
        <sz val="12"/>
        <color rgb="FFFF0000"/>
        <rFont val="Aptos Narrow (Body)"/>
      </rPr>
      <t xml:space="preserve">calcium polystyrene, calcium carbonat, </t>
    </r>
    <r>
      <rPr>
        <sz val="12"/>
        <color theme="1"/>
        <rFont val="Aptos Narrow"/>
        <family val="2"/>
        <scheme val="minor"/>
      </rPr>
      <t>d40</t>
    </r>
  </si>
  <si>
    <r>
      <t xml:space="preserve">acetylcystein, </t>
    </r>
    <r>
      <rPr>
        <sz val="12"/>
        <color rgb="FFFF0000"/>
        <rFont val="Aptos Narrow (Body)"/>
      </rPr>
      <t>calcium poly, calcium carbo</t>
    </r>
  </si>
  <si>
    <r>
      <t xml:space="preserve">ceftriaxone, </t>
    </r>
    <r>
      <rPr>
        <sz val="12"/>
        <color rgb="FFFF0000"/>
        <rFont val="Aptos Narrow (Body)"/>
      </rPr>
      <t>ciprofloxacin,</t>
    </r>
    <r>
      <rPr>
        <sz val="12"/>
        <color theme="1"/>
        <rFont val="Aptos Narrow"/>
        <family val="2"/>
        <scheme val="minor"/>
      </rPr>
      <t xml:space="preserve"> pantoprazole, </t>
    </r>
    <r>
      <rPr>
        <sz val="12"/>
        <color rgb="FFFF0000"/>
        <rFont val="Aptos Narrow (Body)"/>
      </rPr>
      <t>calcium carbonate,</t>
    </r>
    <r>
      <rPr>
        <sz val="12"/>
        <color theme="1"/>
        <rFont val="Aptos Narrow"/>
        <family val="2"/>
        <scheme val="minor"/>
      </rPr>
      <t xml:space="preserve"> bicnat, calcium polystyrene, apidra, combivent</t>
    </r>
  </si>
  <si>
    <r>
      <rPr>
        <sz val="12"/>
        <color rgb="FFFF0000"/>
        <rFont val="Aptos Narrow (Body)"/>
      </rPr>
      <t>calcium carbonat, bicnat, calcium polystyrene</t>
    </r>
    <r>
      <rPr>
        <sz val="12"/>
        <color theme="1"/>
        <rFont val="Aptos Narrow"/>
        <family val="2"/>
        <scheme val="minor"/>
      </rPr>
      <t>, apidra, combivent</t>
    </r>
  </si>
  <si>
    <r>
      <rPr>
        <sz val="12"/>
        <color rgb="FFFF0000"/>
        <rFont val="Aptos Narrow (Body)"/>
      </rPr>
      <t>calcium carbonat, bicnat</t>
    </r>
    <r>
      <rPr>
        <sz val="12"/>
        <color theme="1"/>
        <rFont val="Aptos Narrow"/>
        <family val="2"/>
        <scheme val="minor"/>
      </rPr>
      <t>, calcium polystyrene, apidra, combivent, ciprofloxacin, pantoprazole,</t>
    </r>
  </si>
  <si>
    <r>
      <rPr>
        <sz val="12"/>
        <color rgb="FFFF0000"/>
        <rFont val="Aptos Narrow (Body)"/>
      </rPr>
      <t xml:space="preserve">amlodipine, </t>
    </r>
    <r>
      <rPr>
        <sz val="12"/>
        <color theme="1"/>
        <rFont val="Aptos Narrow"/>
        <family val="2"/>
        <scheme val="minor"/>
      </rPr>
      <t xml:space="preserve">captopril, calcium polystyrene, omeprazole, </t>
    </r>
    <r>
      <rPr>
        <sz val="12"/>
        <color rgb="FFFF0000"/>
        <rFont val="Aptos Narrow (Body)"/>
      </rPr>
      <t>calcium carbonat,</t>
    </r>
    <r>
      <rPr>
        <sz val="12"/>
        <color theme="1"/>
        <rFont val="Aptos Narrow"/>
        <family val="2"/>
        <scheme val="minor"/>
      </rPr>
      <t xml:space="preserve"> bicnat, folic acid</t>
    </r>
  </si>
  <si>
    <r>
      <rPr>
        <sz val="12"/>
        <color rgb="FFFF0000"/>
        <rFont val="Aptos Narrow (Body)"/>
      </rPr>
      <t>calcium polystyrene, calcium carbonat</t>
    </r>
    <r>
      <rPr>
        <sz val="12"/>
        <color theme="1"/>
        <rFont val="Aptos Narrow"/>
        <family val="2"/>
        <scheme val="minor"/>
      </rPr>
      <t>, bicnat</t>
    </r>
  </si>
  <si>
    <r>
      <t xml:space="preserve">ceftriaxone, moxifloxacin, </t>
    </r>
    <r>
      <rPr>
        <sz val="12"/>
        <color rgb="FFFF0000"/>
        <rFont val="Aptos Narrow (Body)"/>
      </rPr>
      <t>RHZE</t>
    </r>
    <r>
      <rPr>
        <sz val="12"/>
        <color theme="1"/>
        <rFont val="Aptos Narrow"/>
        <family val="2"/>
        <scheme val="minor"/>
      </rPr>
      <t>, nacl, pantoprazole</t>
    </r>
  </si>
  <si>
    <t>nacl, pantoprazole, tranexamat, vit k, ceftriaxone, adrenalin</t>
  </si>
  <si>
    <t>nacl, pantoprazole, tranexamat, vit k, adrenalin</t>
  </si>
  <si>
    <t>pantoprazole, pct, omeprazole, insulin</t>
  </si>
  <si>
    <t>pct, insulin</t>
  </si>
  <si>
    <t>2.47%</t>
  </si>
  <si>
    <t>moderate dan mayornya perlu lebih ditonjolkan poi nya</t>
  </si>
  <si>
    <t>INTERALSI GABUNGAN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</si>
</sst>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1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2"/>
      <color rgb="FFFF0000"/>
      <name val="Aptos Narrow (Body)"/>
    </font>
    <font>
      <sz val="12"/>
      <color rgb="FF000000"/>
      <name val="Aptos Narrow"/>
      <family val="2"/>
      <scheme val="minor"/>
    </font>
    <font>
      <sz val="12"/>
      <color theme="1"/>
      <name val="Aptos Narrow (Body)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</cellStyleXfs>
  <cellXfs count="40">
    <xf numFmtId="0" fontId="0" fillId="0" borderId="0" xfId="0"/>
    <xf numFmtId="164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2" fillId="2" borderId="1" xfId="1" applyBorder="1"/>
    <xf numFmtId="0" fontId="1" fillId="5" borderId="1" xfId="4" applyBorder="1"/>
    <xf numFmtId="0" fontId="7" fillId="0" borderId="1" xfId="0" applyFont="1" applyBorder="1" applyAlignment="1">
      <alignment vertical="center"/>
    </xf>
    <xf numFmtId="0" fontId="3" fillId="3" borderId="1" xfId="2" applyBorder="1"/>
    <xf numFmtId="0" fontId="4" fillId="4" borderId="1" xfId="3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/>
    <xf numFmtId="0" fontId="7" fillId="6" borderId="1" xfId="0" applyFont="1" applyFill="1" applyBorder="1" applyAlignment="1">
      <alignment vertical="center"/>
    </xf>
    <xf numFmtId="0" fontId="9" fillId="0" borderId="1" xfId="0" applyFont="1" applyBorder="1"/>
    <xf numFmtId="0" fontId="5" fillId="0" borderId="0" xfId="0" applyFont="1" applyAlignment="1">
      <alignment horizontal="center"/>
    </xf>
    <xf numFmtId="0" fontId="5" fillId="0" borderId="0" xfId="0" applyFont="1"/>
    <xf numFmtId="10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6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/>
  </cellXfs>
  <cellStyles count="5">
    <cellStyle name="20% - Accent1" xfId="4" builtinId="30"/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2B37D-C07D-564B-B496-CF37190F1A0E}">
  <dimension ref="A1:Y102"/>
  <sheetViews>
    <sheetView tabSelected="1" topLeftCell="K3" zoomScale="86" zoomScaleNormal="57" workbookViewId="0">
      <selection activeCell="U102" sqref="U4:V102"/>
    </sheetView>
  </sheetViews>
  <sheetFormatPr defaultColWidth="11.19921875" defaultRowHeight="15.6"/>
  <cols>
    <col min="2" max="2" width="26" customWidth="1"/>
    <col min="3" max="3" width="8.5" customWidth="1"/>
    <col min="4" max="4" width="41.796875" customWidth="1"/>
    <col min="5" max="5" width="12.5" customWidth="1"/>
    <col min="6" max="6" width="24.296875" customWidth="1"/>
    <col min="7" max="7" width="20.296875" customWidth="1"/>
    <col min="8" max="8" width="20.5" customWidth="1"/>
    <col min="9" max="9" width="17" customWidth="1"/>
    <col min="10" max="10" width="18.296875" customWidth="1"/>
    <col min="11" max="11" width="16.296875" bestFit="1" customWidth="1"/>
    <col min="12" max="12" width="18.5" customWidth="1"/>
    <col min="13" max="13" width="15" customWidth="1"/>
  </cols>
  <sheetData>
    <row r="1" spans="1:25">
      <c r="A1" t="s">
        <v>0</v>
      </c>
    </row>
    <row r="3" spans="1: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12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10</v>
      </c>
      <c r="O3" t="str">
        <f>G3</f>
        <v>POLIFARMASI</v>
      </c>
      <c r="P3" t="str">
        <f>I3</f>
        <v>INETRAKSI</v>
      </c>
      <c r="Q3" t="str">
        <f>K3</f>
        <v>INTERAKSI</v>
      </c>
      <c r="R3" t="str">
        <f>M3</f>
        <v>INTERAKSI</v>
      </c>
      <c r="S3" t="s">
        <v>429</v>
      </c>
      <c r="U3" t="s">
        <v>3</v>
      </c>
      <c r="V3" t="s">
        <v>5</v>
      </c>
    </row>
    <row r="4" spans="1:25">
      <c r="A4" s="3">
        <v>1</v>
      </c>
      <c r="B4" s="9" t="s">
        <v>14</v>
      </c>
      <c r="C4" s="1">
        <v>21.857534246575302</v>
      </c>
      <c r="D4" s="3" t="s">
        <v>15</v>
      </c>
      <c r="E4" s="9">
        <v>3</v>
      </c>
      <c r="F4" s="3">
        <v>3</v>
      </c>
      <c r="G4" s="10" t="s">
        <v>16</v>
      </c>
      <c r="H4" s="6" t="s">
        <v>17</v>
      </c>
      <c r="I4" s="11" t="s">
        <v>18</v>
      </c>
      <c r="J4" s="6"/>
      <c r="K4" s="6"/>
      <c r="L4" s="6" t="s">
        <v>19</v>
      </c>
      <c r="M4" s="6"/>
      <c r="O4">
        <f>IF(G4="MAYOR",3,IF(G4="MODERATE",2,1))</f>
        <v>1</v>
      </c>
      <c r="P4">
        <f>IF(I4="NI",1,IF(I4="MINOR",2,IF(I4="MODERATE",3,4)))</f>
        <v>1</v>
      </c>
      <c r="Q4">
        <f>IF(K4="NI",1,IF(K4="MINOR",2,IF(K4="MODERATE",3,IF(K4="MAYOR",4,0))))</f>
        <v>0</v>
      </c>
      <c r="R4">
        <f>IF(M4="NI",1,IF(M4="MINOR",2,IF(M4="MODERATE",3,IF(M4="MAYOR",4,0))))</f>
        <v>0</v>
      </c>
      <c r="S4">
        <f>MAX(P4:R4)</f>
        <v>1</v>
      </c>
      <c r="U4" s="39">
        <f>IF(C4&lt;=25,1,IF(C4&lt;=35,2,3))</f>
        <v>1</v>
      </c>
      <c r="V4">
        <f>IF(E4&lt;=7,1,IF(E4&lt;=14,2,3))</f>
        <v>1</v>
      </c>
    </row>
    <row r="5" spans="1:25">
      <c r="A5" s="3">
        <v>2</v>
      </c>
      <c r="B5" s="15" t="s">
        <v>20</v>
      </c>
      <c r="C5" s="3">
        <v>59</v>
      </c>
      <c r="D5" s="3" t="s">
        <v>21</v>
      </c>
      <c r="E5" s="3">
        <v>5</v>
      </c>
      <c r="F5" s="3">
        <v>9</v>
      </c>
      <c r="G5" s="13" t="s">
        <v>200</v>
      </c>
      <c r="H5" s="6" t="s">
        <v>201</v>
      </c>
      <c r="I5" s="13" t="s">
        <v>200</v>
      </c>
      <c r="J5" s="6" t="s">
        <v>202</v>
      </c>
      <c r="K5" s="14" t="s">
        <v>13</v>
      </c>
      <c r="L5" s="6" t="s">
        <v>202</v>
      </c>
      <c r="M5" s="14" t="s">
        <v>13</v>
      </c>
      <c r="O5">
        <f t="shared" ref="O5:O68" si="0">IF(G5="MAYOR",3,IF(G5="MODERATE",2,1))</f>
        <v>3</v>
      </c>
      <c r="P5">
        <f t="shared" ref="P5:P68" si="1">IF(I5="NI",1,IF(I5="MINOR",2,IF(I5="MODERATE",3,4)))</f>
        <v>4</v>
      </c>
      <c r="Q5">
        <f t="shared" ref="Q5:Q68" si="2">IF(K5="NI",1,IF(K5="MINOR",2,IF(K5="MODERATE",3,IF(K5="MAYOR",4,0))))</f>
        <v>3</v>
      </c>
      <c r="R5">
        <f t="shared" ref="R5:R68" si="3">IF(M5="NI",1,IF(M5="MINOR",2,IF(M5="MODERATE",3,IF(M5="MAYOR",4,0))))</f>
        <v>3</v>
      </c>
      <c r="S5">
        <f t="shared" ref="S5:S68" si="4">MAX(P5:R5)</f>
        <v>4</v>
      </c>
      <c r="U5" s="39">
        <f t="shared" ref="U5:U68" si="5">IF(C5&lt;=25,1,IF(C5&lt;=35,2,3))</f>
        <v>3</v>
      </c>
      <c r="V5">
        <f t="shared" ref="V5:V68" si="6">IF(E5&lt;=7,1,IF(E5&lt;=14,2,3))</f>
        <v>1</v>
      </c>
    </row>
    <row r="6" spans="1:25">
      <c r="A6" s="3">
        <v>3</v>
      </c>
      <c r="B6" s="15" t="s">
        <v>22</v>
      </c>
      <c r="C6" s="3">
        <v>49</v>
      </c>
      <c r="D6" s="3" t="s">
        <v>23</v>
      </c>
      <c r="E6" s="3">
        <v>2</v>
      </c>
      <c r="F6" s="3">
        <v>8</v>
      </c>
      <c r="G6" s="13" t="s">
        <v>200</v>
      </c>
      <c r="H6" s="6" t="s">
        <v>199</v>
      </c>
      <c r="I6" s="14" t="s">
        <v>13</v>
      </c>
      <c r="J6" s="6"/>
      <c r="K6" s="6"/>
      <c r="L6" s="6"/>
      <c r="M6" s="6"/>
      <c r="O6">
        <f t="shared" si="0"/>
        <v>3</v>
      </c>
      <c r="P6">
        <f t="shared" si="1"/>
        <v>3</v>
      </c>
      <c r="Q6">
        <f t="shared" si="2"/>
        <v>0</v>
      </c>
      <c r="R6">
        <f t="shared" si="3"/>
        <v>0</v>
      </c>
      <c r="S6">
        <f t="shared" si="4"/>
        <v>3</v>
      </c>
      <c r="U6" s="39">
        <f t="shared" si="5"/>
        <v>3</v>
      </c>
      <c r="V6">
        <f t="shared" si="6"/>
        <v>1</v>
      </c>
    </row>
    <row r="7" spans="1:25">
      <c r="A7" s="3">
        <v>4</v>
      </c>
      <c r="B7" s="3" t="s">
        <v>24</v>
      </c>
      <c r="C7" s="3">
        <v>40</v>
      </c>
      <c r="D7" s="3" t="s">
        <v>119</v>
      </c>
      <c r="E7" s="3">
        <v>9</v>
      </c>
      <c r="F7" s="3">
        <v>6</v>
      </c>
      <c r="G7" s="13" t="s">
        <v>200</v>
      </c>
      <c r="H7" s="6" t="s">
        <v>203</v>
      </c>
      <c r="I7" s="13" t="s">
        <v>200</v>
      </c>
      <c r="J7" s="6" t="s">
        <v>204</v>
      </c>
      <c r="K7" s="11" t="s">
        <v>18</v>
      </c>
      <c r="L7" s="6" t="s">
        <v>205</v>
      </c>
      <c r="M7" s="14" t="s">
        <v>13</v>
      </c>
      <c r="O7">
        <f t="shared" si="0"/>
        <v>3</v>
      </c>
      <c r="P7">
        <f t="shared" si="1"/>
        <v>4</v>
      </c>
      <c r="Q7">
        <f t="shared" si="2"/>
        <v>1</v>
      </c>
      <c r="R7">
        <f t="shared" si="3"/>
        <v>3</v>
      </c>
      <c r="S7">
        <f t="shared" si="4"/>
        <v>4</v>
      </c>
      <c r="U7" s="39">
        <f t="shared" si="5"/>
        <v>3</v>
      </c>
      <c r="V7">
        <f t="shared" si="6"/>
        <v>2</v>
      </c>
    </row>
    <row r="8" spans="1:25">
      <c r="A8" s="3">
        <v>5</v>
      </c>
      <c r="B8" s="15" t="s">
        <v>25</v>
      </c>
      <c r="C8" s="3">
        <v>56</v>
      </c>
      <c r="D8" s="3" t="s">
        <v>120</v>
      </c>
      <c r="E8" s="3">
        <v>2</v>
      </c>
      <c r="F8" s="3">
        <v>2</v>
      </c>
      <c r="G8" s="10" t="s">
        <v>16</v>
      </c>
      <c r="H8" s="6" t="s">
        <v>206</v>
      </c>
      <c r="I8" s="11" t="s">
        <v>18</v>
      </c>
      <c r="J8" s="6"/>
      <c r="K8" s="6"/>
      <c r="L8" s="6"/>
      <c r="M8" s="6"/>
      <c r="O8">
        <f t="shared" si="0"/>
        <v>1</v>
      </c>
      <c r="P8">
        <f t="shared" si="1"/>
        <v>1</v>
      </c>
      <c r="Q8">
        <f t="shared" si="2"/>
        <v>0</v>
      </c>
      <c r="R8">
        <f t="shared" si="3"/>
        <v>0</v>
      </c>
      <c r="S8">
        <f t="shared" si="4"/>
        <v>1</v>
      </c>
      <c r="U8" s="39">
        <f t="shared" si="5"/>
        <v>3</v>
      </c>
      <c r="V8">
        <f t="shared" si="6"/>
        <v>1</v>
      </c>
    </row>
    <row r="9" spans="1:25">
      <c r="A9" s="3">
        <v>6</v>
      </c>
      <c r="B9" s="15" t="s">
        <v>26</v>
      </c>
      <c r="C9" s="3">
        <v>46</v>
      </c>
      <c r="D9" s="15" t="s">
        <v>120</v>
      </c>
      <c r="E9" s="3">
        <v>5</v>
      </c>
      <c r="F9" s="3">
        <v>6</v>
      </c>
      <c r="G9" s="13" t="s">
        <v>200</v>
      </c>
      <c r="H9" s="6" t="s">
        <v>207</v>
      </c>
      <c r="I9" s="14" t="s">
        <v>13</v>
      </c>
      <c r="J9" s="6"/>
      <c r="K9" s="6"/>
      <c r="L9" s="6"/>
      <c r="M9" s="6"/>
      <c r="O9">
        <f t="shared" si="0"/>
        <v>3</v>
      </c>
      <c r="P9">
        <f t="shared" si="1"/>
        <v>3</v>
      </c>
      <c r="Q9">
        <f t="shared" si="2"/>
        <v>0</v>
      </c>
      <c r="R9">
        <f t="shared" si="3"/>
        <v>0</v>
      </c>
      <c r="S9">
        <f t="shared" si="4"/>
        <v>3</v>
      </c>
      <c r="T9" s="20"/>
      <c r="U9" s="39">
        <f t="shared" si="5"/>
        <v>3</v>
      </c>
      <c r="V9">
        <f t="shared" si="6"/>
        <v>1</v>
      </c>
      <c r="W9" s="20"/>
      <c r="X9" s="20"/>
    </row>
    <row r="10" spans="1:25">
      <c r="A10" s="3">
        <v>7</v>
      </c>
      <c r="B10" s="15" t="s">
        <v>27</v>
      </c>
      <c r="C10" s="3">
        <v>57</v>
      </c>
      <c r="D10" s="3" t="s">
        <v>121</v>
      </c>
      <c r="E10" s="3">
        <v>2</v>
      </c>
      <c r="F10" s="3">
        <v>2</v>
      </c>
      <c r="G10" s="10" t="s">
        <v>16</v>
      </c>
      <c r="H10" s="16" t="s">
        <v>208</v>
      </c>
      <c r="I10" s="14" t="s">
        <v>13</v>
      </c>
      <c r="J10" s="6"/>
      <c r="K10" s="6"/>
      <c r="L10" s="6"/>
      <c r="M10" s="6"/>
      <c r="O10">
        <f t="shared" si="0"/>
        <v>1</v>
      </c>
      <c r="P10">
        <f t="shared" si="1"/>
        <v>3</v>
      </c>
      <c r="Q10">
        <f t="shared" si="2"/>
        <v>0</v>
      </c>
      <c r="R10">
        <f t="shared" si="3"/>
        <v>0</v>
      </c>
      <c r="S10">
        <f t="shared" si="4"/>
        <v>3</v>
      </c>
      <c r="U10" s="39">
        <f t="shared" si="5"/>
        <v>3</v>
      </c>
      <c r="V10">
        <f t="shared" si="6"/>
        <v>1</v>
      </c>
    </row>
    <row r="11" spans="1:25">
      <c r="A11" s="3">
        <v>8</v>
      </c>
      <c r="B11" s="15" t="s">
        <v>28</v>
      </c>
      <c r="C11" s="3">
        <v>57</v>
      </c>
      <c r="D11" s="3" t="s">
        <v>122</v>
      </c>
      <c r="E11" s="3">
        <v>3</v>
      </c>
      <c r="F11" s="3">
        <v>9</v>
      </c>
      <c r="G11" s="13" t="s">
        <v>200</v>
      </c>
      <c r="H11" s="6" t="s">
        <v>210</v>
      </c>
      <c r="I11" s="13" t="s">
        <v>200</v>
      </c>
      <c r="J11" s="6"/>
      <c r="K11" s="6"/>
      <c r="L11" s="6"/>
      <c r="M11" s="6"/>
      <c r="O11">
        <f t="shared" si="0"/>
        <v>3</v>
      </c>
      <c r="P11">
        <f t="shared" si="1"/>
        <v>4</v>
      </c>
      <c r="Q11">
        <f t="shared" si="2"/>
        <v>0</v>
      </c>
      <c r="R11">
        <f t="shared" si="3"/>
        <v>0</v>
      </c>
      <c r="S11">
        <f t="shared" si="4"/>
        <v>4</v>
      </c>
      <c r="U11" s="39">
        <f t="shared" si="5"/>
        <v>3</v>
      </c>
      <c r="V11">
        <f t="shared" si="6"/>
        <v>1</v>
      </c>
    </row>
    <row r="12" spans="1:25">
      <c r="A12" s="3">
        <v>9</v>
      </c>
      <c r="B12" s="15" t="s">
        <v>29</v>
      </c>
      <c r="C12" s="3">
        <v>46</v>
      </c>
      <c r="D12" s="3" t="s">
        <v>123</v>
      </c>
      <c r="E12" s="3">
        <v>14</v>
      </c>
      <c r="F12" s="3">
        <v>5</v>
      </c>
      <c r="G12" s="14" t="s">
        <v>13</v>
      </c>
      <c r="H12" s="6" t="s">
        <v>211</v>
      </c>
      <c r="I12" s="14" t="s">
        <v>13</v>
      </c>
      <c r="J12" s="6" t="s">
        <v>212</v>
      </c>
      <c r="K12" s="11" t="s">
        <v>18</v>
      </c>
      <c r="L12" s="6" t="s">
        <v>213</v>
      </c>
      <c r="M12" s="14" t="s">
        <v>13</v>
      </c>
      <c r="O12">
        <f t="shared" si="0"/>
        <v>2</v>
      </c>
      <c r="P12">
        <f t="shared" si="1"/>
        <v>3</v>
      </c>
      <c r="Q12">
        <f t="shared" si="2"/>
        <v>1</v>
      </c>
      <c r="R12">
        <f t="shared" si="3"/>
        <v>3</v>
      </c>
      <c r="S12">
        <f t="shared" si="4"/>
        <v>3</v>
      </c>
      <c r="U12" s="39">
        <f t="shared" si="5"/>
        <v>3</v>
      </c>
      <c r="V12">
        <f t="shared" si="6"/>
        <v>2</v>
      </c>
    </row>
    <row r="13" spans="1:25">
      <c r="A13" s="3">
        <v>10</v>
      </c>
      <c r="B13" s="15" t="s">
        <v>30</v>
      </c>
      <c r="C13" s="3">
        <v>42</v>
      </c>
      <c r="D13" s="3" t="s">
        <v>120</v>
      </c>
      <c r="E13" s="3">
        <v>3</v>
      </c>
      <c r="F13" s="3">
        <v>4</v>
      </c>
      <c r="G13" s="14" t="s">
        <v>13</v>
      </c>
      <c r="H13" s="6" t="s">
        <v>214</v>
      </c>
      <c r="I13" s="14" t="s">
        <v>13</v>
      </c>
      <c r="J13" s="6"/>
      <c r="K13" s="6"/>
      <c r="L13" s="6"/>
      <c r="M13" s="6"/>
      <c r="O13">
        <f t="shared" si="0"/>
        <v>2</v>
      </c>
      <c r="P13">
        <f t="shared" si="1"/>
        <v>3</v>
      </c>
      <c r="Q13">
        <f t="shared" si="2"/>
        <v>0</v>
      </c>
      <c r="R13">
        <f t="shared" si="3"/>
        <v>0</v>
      </c>
      <c r="S13">
        <f t="shared" si="4"/>
        <v>3</v>
      </c>
      <c r="T13" s="20"/>
      <c r="U13" s="39">
        <f t="shared" si="5"/>
        <v>3</v>
      </c>
      <c r="V13">
        <f t="shared" si="6"/>
        <v>1</v>
      </c>
    </row>
    <row r="14" spans="1:25">
      <c r="A14" s="3">
        <v>11</v>
      </c>
      <c r="B14" s="15" t="s">
        <v>31</v>
      </c>
      <c r="C14" s="3">
        <v>47</v>
      </c>
      <c r="D14" s="3" t="s">
        <v>124</v>
      </c>
      <c r="E14" s="3">
        <v>7</v>
      </c>
      <c r="F14" s="3">
        <v>4</v>
      </c>
      <c r="G14" s="14" t="s">
        <v>13</v>
      </c>
      <c r="H14" s="6" t="s">
        <v>215</v>
      </c>
      <c r="I14" s="14" t="s">
        <v>13</v>
      </c>
      <c r="J14" s="6"/>
      <c r="K14" s="6"/>
      <c r="L14" s="6" t="s">
        <v>216</v>
      </c>
      <c r="M14" s="14" t="s">
        <v>13</v>
      </c>
      <c r="O14">
        <f t="shared" si="0"/>
        <v>2</v>
      </c>
      <c r="P14">
        <f t="shared" si="1"/>
        <v>3</v>
      </c>
      <c r="Q14">
        <f t="shared" si="2"/>
        <v>0</v>
      </c>
      <c r="R14">
        <f t="shared" si="3"/>
        <v>3</v>
      </c>
      <c r="S14">
        <f t="shared" si="4"/>
        <v>3</v>
      </c>
      <c r="U14" s="39">
        <f t="shared" si="5"/>
        <v>3</v>
      </c>
      <c r="V14">
        <f t="shared" si="6"/>
        <v>1</v>
      </c>
    </row>
    <row r="15" spans="1:25">
      <c r="A15" s="3">
        <v>12</v>
      </c>
      <c r="B15" s="15" t="s">
        <v>32</v>
      </c>
      <c r="C15" s="3">
        <v>57</v>
      </c>
      <c r="D15" s="3" t="s">
        <v>124</v>
      </c>
      <c r="E15" s="3">
        <v>2</v>
      </c>
      <c r="F15" s="3">
        <v>11</v>
      </c>
      <c r="G15" s="13" t="s">
        <v>200</v>
      </c>
      <c r="H15" s="6" t="s">
        <v>218</v>
      </c>
      <c r="I15" s="13" t="s">
        <v>200</v>
      </c>
      <c r="J15" s="6"/>
      <c r="K15" s="6"/>
      <c r="L15" s="6" t="s">
        <v>217</v>
      </c>
      <c r="M15" s="14" t="s">
        <v>13</v>
      </c>
      <c r="O15">
        <f t="shared" si="0"/>
        <v>3</v>
      </c>
      <c r="P15">
        <f t="shared" si="1"/>
        <v>4</v>
      </c>
      <c r="Q15">
        <f t="shared" si="2"/>
        <v>0</v>
      </c>
      <c r="R15">
        <f t="shared" si="3"/>
        <v>3</v>
      </c>
      <c r="S15">
        <f t="shared" si="4"/>
        <v>4</v>
      </c>
      <c r="T15" s="20"/>
      <c r="U15" s="39">
        <f t="shared" si="5"/>
        <v>3</v>
      </c>
      <c r="V15">
        <f t="shared" si="6"/>
        <v>1</v>
      </c>
      <c r="W15" s="20"/>
      <c r="X15" s="20"/>
      <c r="Y15" s="20"/>
    </row>
    <row r="16" spans="1:25">
      <c r="A16" s="3">
        <v>13</v>
      </c>
      <c r="B16" s="15" t="s">
        <v>33</v>
      </c>
      <c r="C16" s="3">
        <v>52</v>
      </c>
      <c r="D16" s="15" t="s">
        <v>125</v>
      </c>
      <c r="E16" s="3">
        <v>8</v>
      </c>
      <c r="F16" s="15">
        <v>8</v>
      </c>
      <c r="G16" s="13" t="s">
        <v>200</v>
      </c>
      <c r="H16" s="6" t="s">
        <v>220</v>
      </c>
      <c r="I16" s="11" t="s">
        <v>18</v>
      </c>
      <c r="J16" s="6" t="s">
        <v>219</v>
      </c>
      <c r="K16" s="11" t="s">
        <v>18</v>
      </c>
      <c r="L16" s="6" t="s">
        <v>221</v>
      </c>
      <c r="M16" s="11" t="s">
        <v>18</v>
      </c>
      <c r="O16">
        <f t="shared" si="0"/>
        <v>3</v>
      </c>
      <c r="P16">
        <f t="shared" si="1"/>
        <v>1</v>
      </c>
      <c r="Q16">
        <f t="shared" si="2"/>
        <v>1</v>
      </c>
      <c r="R16">
        <f t="shared" si="3"/>
        <v>1</v>
      </c>
      <c r="S16">
        <f t="shared" si="4"/>
        <v>1</v>
      </c>
      <c r="T16" s="20"/>
      <c r="U16" s="39">
        <f t="shared" si="5"/>
        <v>3</v>
      </c>
      <c r="V16">
        <f t="shared" si="6"/>
        <v>2</v>
      </c>
      <c r="W16" s="20"/>
      <c r="X16" s="20"/>
      <c r="Y16" s="20"/>
    </row>
    <row r="17" spans="1:25">
      <c r="A17" s="3">
        <v>14</v>
      </c>
      <c r="B17" s="15" t="s">
        <v>34</v>
      </c>
      <c r="C17" s="3">
        <v>34</v>
      </c>
      <c r="D17" s="3" t="s">
        <v>126</v>
      </c>
      <c r="E17" s="3">
        <v>7</v>
      </c>
      <c r="F17" s="3">
        <v>5</v>
      </c>
      <c r="G17" s="14" t="s">
        <v>13</v>
      </c>
      <c r="H17" s="6" t="s">
        <v>281</v>
      </c>
      <c r="I17" s="10" t="s">
        <v>16</v>
      </c>
      <c r="J17" s="6" t="s">
        <v>222</v>
      </c>
      <c r="K17" s="11" t="s">
        <v>18</v>
      </c>
      <c r="L17" s="6" t="s">
        <v>281</v>
      </c>
      <c r="M17" s="10" t="s">
        <v>16</v>
      </c>
      <c r="O17">
        <f t="shared" si="0"/>
        <v>2</v>
      </c>
      <c r="P17">
        <f t="shared" si="1"/>
        <v>2</v>
      </c>
      <c r="Q17">
        <f t="shared" si="2"/>
        <v>1</v>
      </c>
      <c r="R17">
        <f t="shared" si="3"/>
        <v>2</v>
      </c>
      <c r="S17">
        <f t="shared" si="4"/>
        <v>2</v>
      </c>
      <c r="T17" s="19"/>
      <c r="U17" s="39">
        <f t="shared" si="5"/>
        <v>2</v>
      </c>
      <c r="V17">
        <f t="shared" si="6"/>
        <v>1</v>
      </c>
      <c r="W17" s="19"/>
      <c r="X17" s="19"/>
      <c r="Y17" s="19"/>
    </row>
    <row r="18" spans="1:25">
      <c r="A18" s="3">
        <v>15</v>
      </c>
      <c r="B18" s="15" t="s">
        <v>35</v>
      </c>
      <c r="C18" s="3">
        <v>52</v>
      </c>
      <c r="D18" s="3" t="s">
        <v>127</v>
      </c>
      <c r="E18" s="3">
        <v>5</v>
      </c>
      <c r="F18" s="3">
        <v>6</v>
      </c>
      <c r="G18" s="13" t="s">
        <v>200</v>
      </c>
      <c r="H18" s="6" t="s">
        <v>282</v>
      </c>
      <c r="I18" s="14" t="s">
        <v>13</v>
      </c>
      <c r="J18" s="6" t="s">
        <v>283</v>
      </c>
      <c r="K18" s="10" t="s">
        <v>16</v>
      </c>
      <c r="L18" s="6" t="s">
        <v>284</v>
      </c>
      <c r="M18" s="10" t="s">
        <v>16</v>
      </c>
      <c r="O18">
        <f t="shared" si="0"/>
        <v>3</v>
      </c>
      <c r="P18">
        <f t="shared" si="1"/>
        <v>3</v>
      </c>
      <c r="Q18">
        <f t="shared" si="2"/>
        <v>2</v>
      </c>
      <c r="R18">
        <f t="shared" si="3"/>
        <v>2</v>
      </c>
      <c r="S18">
        <f t="shared" si="4"/>
        <v>3</v>
      </c>
      <c r="T18" s="2"/>
      <c r="U18" s="39">
        <f t="shared" si="5"/>
        <v>3</v>
      </c>
      <c r="V18">
        <f t="shared" si="6"/>
        <v>1</v>
      </c>
      <c r="W18" s="2"/>
      <c r="X18" s="2"/>
      <c r="Y18" s="2"/>
    </row>
    <row r="19" spans="1:25">
      <c r="A19" s="3">
        <v>16</v>
      </c>
      <c r="B19" s="15" t="s">
        <v>36</v>
      </c>
      <c r="C19" s="3">
        <v>55</v>
      </c>
      <c r="D19" s="3" t="s">
        <v>128</v>
      </c>
      <c r="E19" s="3">
        <v>3</v>
      </c>
      <c r="F19" s="3">
        <v>4</v>
      </c>
      <c r="G19" s="14" t="s">
        <v>13</v>
      </c>
      <c r="H19" s="6" t="s">
        <v>223</v>
      </c>
      <c r="I19" s="11" t="s">
        <v>18</v>
      </c>
      <c r="J19" s="6" t="s">
        <v>224</v>
      </c>
      <c r="K19" s="11" t="s">
        <v>18</v>
      </c>
      <c r="L19" s="6" t="s">
        <v>225</v>
      </c>
      <c r="M19" s="11" t="s">
        <v>18</v>
      </c>
      <c r="O19">
        <f t="shared" si="0"/>
        <v>2</v>
      </c>
      <c r="P19">
        <f t="shared" si="1"/>
        <v>1</v>
      </c>
      <c r="Q19">
        <f t="shared" si="2"/>
        <v>1</v>
      </c>
      <c r="R19">
        <f t="shared" si="3"/>
        <v>1</v>
      </c>
      <c r="S19">
        <f t="shared" si="4"/>
        <v>1</v>
      </c>
      <c r="T19" s="2"/>
      <c r="U19" s="39">
        <f t="shared" si="5"/>
        <v>3</v>
      </c>
      <c r="V19">
        <f t="shared" si="6"/>
        <v>1</v>
      </c>
      <c r="W19" s="2"/>
      <c r="X19" s="2"/>
      <c r="Y19" s="2"/>
    </row>
    <row r="20" spans="1:25">
      <c r="A20" s="3">
        <v>17</v>
      </c>
      <c r="B20" s="15" t="s">
        <v>37</v>
      </c>
      <c r="C20" s="3">
        <v>50</v>
      </c>
      <c r="D20" s="15" t="s">
        <v>129</v>
      </c>
      <c r="E20" s="3">
        <v>4</v>
      </c>
      <c r="F20" s="15">
        <v>5</v>
      </c>
      <c r="G20" s="14" t="s">
        <v>13</v>
      </c>
      <c r="H20" s="6" t="s">
        <v>285</v>
      </c>
      <c r="I20" s="13" t="s">
        <v>200</v>
      </c>
      <c r="J20" s="6"/>
      <c r="K20" s="6"/>
      <c r="L20" s="6" t="s">
        <v>226</v>
      </c>
      <c r="M20" s="6"/>
      <c r="O20">
        <f t="shared" si="0"/>
        <v>2</v>
      </c>
      <c r="P20">
        <f t="shared" si="1"/>
        <v>4</v>
      </c>
      <c r="Q20">
        <f t="shared" si="2"/>
        <v>0</v>
      </c>
      <c r="R20">
        <f t="shared" si="3"/>
        <v>0</v>
      </c>
      <c r="S20">
        <f t="shared" si="4"/>
        <v>4</v>
      </c>
      <c r="T20" s="2"/>
      <c r="U20" s="39">
        <f t="shared" si="5"/>
        <v>3</v>
      </c>
      <c r="V20">
        <f t="shared" si="6"/>
        <v>1</v>
      </c>
      <c r="W20" s="2"/>
      <c r="X20" s="2"/>
      <c r="Y20" s="2"/>
    </row>
    <row r="21" spans="1:25">
      <c r="A21" s="3">
        <v>18</v>
      </c>
      <c r="B21" s="15" t="s">
        <v>38</v>
      </c>
      <c r="C21" s="3">
        <v>60</v>
      </c>
      <c r="D21" s="3" t="s">
        <v>130</v>
      </c>
      <c r="E21" s="3">
        <v>7</v>
      </c>
      <c r="F21" s="3">
        <v>4</v>
      </c>
      <c r="G21" s="14" t="s">
        <v>13</v>
      </c>
      <c r="H21" s="6" t="s">
        <v>286</v>
      </c>
      <c r="I21" s="14" t="s">
        <v>13</v>
      </c>
      <c r="J21" s="6" t="s">
        <v>227</v>
      </c>
      <c r="K21" s="11" t="s">
        <v>18</v>
      </c>
      <c r="L21" s="6" t="s">
        <v>287</v>
      </c>
      <c r="M21" s="14" t="s">
        <v>13</v>
      </c>
      <c r="O21">
        <f t="shared" si="0"/>
        <v>2</v>
      </c>
      <c r="P21">
        <f t="shared" si="1"/>
        <v>3</v>
      </c>
      <c r="Q21">
        <f t="shared" si="2"/>
        <v>1</v>
      </c>
      <c r="R21">
        <f t="shared" si="3"/>
        <v>3</v>
      </c>
      <c r="S21">
        <f t="shared" si="4"/>
        <v>3</v>
      </c>
      <c r="T21" s="2"/>
      <c r="U21" s="39">
        <f t="shared" si="5"/>
        <v>3</v>
      </c>
      <c r="V21">
        <f t="shared" si="6"/>
        <v>1</v>
      </c>
      <c r="W21" s="2"/>
      <c r="X21" s="2"/>
      <c r="Y21" s="2"/>
    </row>
    <row r="22" spans="1:25">
      <c r="A22" s="3">
        <v>19</v>
      </c>
      <c r="B22" s="15" t="s">
        <v>39</v>
      </c>
      <c r="C22" s="3">
        <v>49</v>
      </c>
      <c r="D22" s="3" t="s">
        <v>131</v>
      </c>
      <c r="E22" s="3">
        <v>12</v>
      </c>
      <c r="F22" s="3">
        <v>4</v>
      </c>
      <c r="G22" s="14" t="s">
        <v>13</v>
      </c>
      <c r="H22" s="6" t="s">
        <v>209</v>
      </c>
      <c r="I22" s="14" t="s">
        <v>13</v>
      </c>
      <c r="J22" s="6" t="s">
        <v>198</v>
      </c>
      <c r="K22" s="11" t="s">
        <v>18</v>
      </c>
      <c r="L22" s="6" t="s">
        <v>198</v>
      </c>
      <c r="M22" s="11" t="s">
        <v>18</v>
      </c>
      <c r="O22">
        <f t="shared" si="0"/>
        <v>2</v>
      </c>
      <c r="P22">
        <f t="shared" si="1"/>
        <v>3</v>
      </c>
      <c r="Q22">
        <f t="shared" si="2"/>
        <v>1</v>
      </c>
      <c r="R22">
        <f t="shared" si="3"/>
        <v>1</v>
      </c>
      <c r="S22">
        <f t="shared" si="4"/>
        <v>3</v>
      </c>
      <c r="U22" s="39">
        <f t="shared" si="5"/>
        <v>3</v>
      </c>
      <c r="V22">
        <f t="shared" si="6"/>
        <v>2</v>
      </c>
    </row>
    <row r="23" spans="1:25">
      <c r="A23" s="3">
        <v>20</v>
      </c>
      <c r="B23" s="15" t="s">
        <v>40</v>
      </c>
      <c r="C23" s="3">
        <v>41</v>
      </c>
      <c r="D23" s="3" t="s">
        <v>132</v>
      </c>
      <c r="E23" s="3">
        <v>2</v>
      </c>
      <c r="F23" s="3">
        <v>5</v>
      </c>
      <c r="G23" s="14" t="s">
        <v>13</v>
      </c>
      <c r="H23" s="6" t="s">
        <v>288</v>
      </c>
      <c r="I23" s="14" t="s">
        <v>13</v>
      </c>
      <c r="J23" s="6"/>
      <c r="K23" s="6"/>
      <c r="L23" s="6" t="s">
        <v>228</v>
      </c>
      <c r="M23" s="11" t="s">
        <v>18</v>
      </c>
      <c r="O23">
        <f t="shared" si="0"/>
        <v>2</v>
      </c>
      <c r="P23">
        <f t="shared" si="1"/>
        <v>3</v>
      </c>
      <c r="Q23">
        <f t="shared" si="2"/>
        <v>0</v>
      </c>
      <c r="R23">
        <f t="shared" si="3"/>
        <v>1</v>
      </c>
      <c r="S23">
        <f t="shared" si="4"/>
        <v>3</v>
      </c>
      <c r="U23" s="39">
        <f t="shared" si="5"/>
        <v>3</v>
      </c>
      <c r="V23">
        <f t="shared" si="6"/>
        <v>1</v>
      </c>
    </row>
    <row r="24" spans="1:25">
      <c r="A24" s="3">
        <v>21</v>
      </c>
      <c r="B24" s="15" t="s">
        <v>41</v>
      </c>
      <c r="C24" s="3">
        <v>44</v>
      </c>
      <c r="D24" s="3" t="s">
        <v>133</v>
      </c>
      <c r="E24" s="3">
        <v>9</v>
      </c>
      <c r="F24" s="3">
        <v>9</v>
      </c>
      <c r="G24" s="13" t="s">
        <v>200</v>
      </c>
      <c r="H24" s="6" t="s">
        <v>289</v>
      </c>
      <c r="I24" s="13" t="s">
        <v>200</v>
      </c>
      <c r="J24" s="6"/>
      <c r="K24" s="6"/>
      <c r="L24" s="6" t="s">
        <v>229</v>
      </c>
      <c r="M24" s="11" t="s">
        <v>18</v>
      </c>
      <c r="O24">
        <f t="shared" si="0"/>
        <v>3</v>
      </c>
      <c r="P24">
        <f t="shared" si="1"/>
        <v>4</v>
      </c>
      <c r="Q24">
        <f t="shared" si="2"/>
        <v>0</v>
      </c>
      <c r="R24">
        <f t="shared" si="3"/>
        <v>1</v>
      </c>
      <c r="S24">
        <f t="shared" si="4"/>
        <v>4</v>
      </c>
      <c r="U24" s="39">
        <f t="shared" si="5"/>
        <v>3</v>
      </c>
      <c r="V24">
        <f t="shared" si="6"/>
        <v>2</v>
      </c>
    </row>
    <row r="25" spans="1:25">
      <c r="A25" s="3">
        <v>22</v>
      </c>
      <c r="B25" s="15" t="s">
        <v>42</v>
      </c>
      <c r="C25" s="3">
        <v>30</v>
      </c>
      <c r="D25" s="3" t="s">
        <v>134</v>
      </c>
      <c r="E25" s="3">
        <v>3</v>
      </c>
      <c r="F25" s="3">
        <v>6</v>
      </c>
      <c r="G25" s="13" t="s">
        <v>200</v>
      </c>
      <c r="H25" s="6" t="s">
        <v>290</v>
      </c>
      <c r="I25" s="14" t="s">
        <v>13</v>
      </c>
      <c r="J25" s="6" t="s">
        <v>230</v>
      </c>
      <c r="K25" s="11" t="s">
        <v>18</v>
      </c>
      <c r="L25" s="6" t="s">
        <v>230</v>
      </c>
      <c r="M25" s="11" t="s">
        <v>18</v>
      </c>
      <c r="O25">
        <f t="shared" si="0"/>
        <v>3</v>
      </c>
      <c r="P25">
        <f t="shared" si="1"/>
        <v>3</v>
      </c>
      <c r="Q25">
        <f t="shared" si="2"/>
        <v>1</v>
      </c>
      <c r="R25">
        <f t="shared" si="3"/>
        <v>1</v>
      </c>
      <c r="S25">
        <f t="shared" si="4"/>
        <v>3</v>
      </c>
      <c r="U25" s="39">
        <f t="shared" si="5"/>
        <v>2</v>
      </c>
      <c r="V25">
        <f t="shared" si="6"/>
        <v>1</v>
      </c>
    </row>
    <row r="26" spans="1:25">
      <c r="A26" s="3">
        <v>23</v>
      </c>
      <c r="B26" s="15" t="s">
        <v>43</v>
      </c>
      <c r="C26" s="3">
        <v>21</v>
      </c>
      <c r="D26" s="3" t="s">
        <v>135</v>
      </c>
      <c r="E26" s="3">
        <v>9</v>
      </c>
      <c r="F26" s="3">
        <v>12</v>
      </c>
      <c r="G26" s="13" t="s">
        <v>200</v>
      </c>
      <c r="H26" s="6" t="s">
        <v>291</v>
      </c>
      <c r="I26" s="13" t="s">
        <v>200</v>
      </c>
      <c r="J26" s="6" t="s">
        <v>292</v>
      </c>
      <c r="K26" s="13" t="s">
        <v>200</v>
      </c>
      <c r="L26" s="6" t="s">
        <v>293</v>
      </c>
      <c r="M26" s="13" t="s">
        <v>200</v>
      </c>
      <c r="O26">
        <f t="shared" si="0"/>
        <v>3</v>
      </c>
      <c r="P26">
        <f t="shared" si="1"/>
        <v>4</v>
      </c>
      <c r="Q26">
        <f t="shared" si="2"/>
        <v>4</v>
      </c>
      <c r="R26">
        <f t="shared" si="3"/>
        <v>4</v>
      </c>
      <c r="S26">
        <f t="shared" si="4"/>
        <v>4</v>
      </c>
      <c r="U26" s="39">
        <f t="shared" si="5"/>
        <v>1</v>
      </c>
      <c r="V26">
        <f t="shared" si="6"/>
        <v>2</v>
      </c>
    </row>
    <row r="27" spans="1:25">
      <c r="A27" s="3">
        <v>24</v>
      </c>
      <c r="B27" s="15" t="s">
        <v>44</v>
      </c>
      <c r="C27" s="3">
        <v>49</v>
      </c>
      <c r="D27" s="3" t="s">
        <v>136</v>
      </c>
      <c r="E27" s="3">
        <v>3</v>
      </c>
      <c r="F27" s="3">
        <v>6</v>
      </c>
      <c r="G27" s="13" t="s">
        <v>200</v>
      </c>
      <c r="H27" s="6" t="s">
        <v>294</v>
      </c>
      <c r="I27" s="13" t="s">
        <v>200</v>
      </c>
      <c r="J27" s="6"/>
      <c r="K27" s="6"/>
      <c r="L27" s="6" t="s">
        <v>231</v>
      </c>
      <c r="M27" s="6"/>
      <c r="O27">
        <f t="shared" si="0"/>
        <v>3</v>
      </c>
      <c r="P27">
        <f t="shared" si="1"/>
        <v>4</v>
      </c>
      <c r="Q27">
        <f t="shared" si="2"/>
        <v>0</v>
      </c>
      <c r="R27">
        <f t="shared" si="3"/>
        <v>0</v>
      </c>
      <c r="S27">
        <f t="shared" si="4"/>
        <v>4</v>
      </c>
      <c r="U27" s="39">
        <f t="shared" si="5"/>
        <v>3</v>
      </c>
      <c r="V27">
        <f t="shared" si="6"/>
        <v>1</v>
      </c>
    </row>
    <row r="28" spans="1:25">
      <c r="A28" s="3">
        <v>25</v>
      </c>
      <c r="B28" s="15" t="s">
        <v>45</v>
      </c>
      <c r="C28" s="3">
        <v>45</v>
      </c>
      <c r="D28" s="15" t="s">
        <v>137</v>
      </c>
      <c r="E28" s="3">
        <v>3</v>
      </c>
      <c r="F28" s="15">
        <v>3</v>
      </c>
      <c r="G28" s="10" t="s">
        <v>16</v>
      </c>
      <c r="H28" s="6" t="s">
        <v>295</v>
      </c>
      <c r="I28" s="14" t="s">
        <v>13</v>
      </c>
      <c r="J28" s="6"/>
      <c r="K28" s="6"/>
      <c r="L28" s="6"/>
      <c r="M28" s="6"/>
      <c r="O28">
        <f t="shared" si="0"/>
        <v>1</v>
      </c>
      <c r="P28">
        <f t="shared" si="1"/>
        <v>3</v>
      </c>
      <c r="Q28">
        <f t="shared" si="2"/>
        <v>0</v>
      </c>
      <c r="R28">
        <f t="shared" si="3"/>
        <v>0</v>
      </c>
      <c r="S28">
        <f t="shared" si="4"/>
        <v>3</v>
      </c>
      <c r="U28" s="39">
        <f t="shared" si="5"/>
        <v>3</v>
      </c>
      <c r="V28">
        <f t="shared" si="6"/>
        <v>1</v>
      </c>
    </row>
    <row r="29" spans="1:25">
      <c r="A29" s="3">
        <v>26</v>
      </c>
      <c r="B29" s="15" t="s">
        <v>46</v>
      </c>
      <c r="C29" s="3">
        <v>41</v>
      </c>
      <c r="D29" s="3" t="s">
        <v>138</v>
      </c>
      <c r="E29" s="3">
        <v>2</v>
      </c>
      <c r="F29" s="3">
        <v>7</v>
      </c>
      <c r="G29" s="13" t="s">
        <v>200</v>
      </c>
      <c r="H29" s="6" t="s">
        <v>296</v>
      </c>
      <c r="I29" s="14" t="s">
        <v>13</v>
      </c>
      <c r="J29" s="6" t="s">
        <v>232</v>
      </c>
      <c r="K29" s="11" t="s">
        <v>18</v>
      </c>
      <c r="L29" s="6" t="s">
        <v>297</v>
      </c>
      <c r="M29" s="14" t="s">
        <v>13</v>
      </c>
      <c r="O29">
        <f t="shared" si="0"/>
        <v>3</v>
      </c>
      <c r="P29">
        <f t="shared" si="1"/>
        <v>3</v>
      </c>
      <c r="Q29">
        <f t="shared" si="2"/>
        <v>1</v>
      </c>
      <c r="R29">
        <f t="shared" si="3"/>
        <v>3</v>
      </c>
      <c r="S29">
        <f t="shared" si="4"/>
        <v>3</v>
      </c>
      <c r="U29" s="39">
        <f t="shared" si="5"/>
        <v>3</v>
      </c>
      <c r="V29">
        <f t="shared" si="6"/>
        <v>1</v>
      </c>
    </row>
    <row r="30" spans="1:25">
      <c r="A30" s="3">
        <v>27</v>
      </c>
      <c r="B30" s="15" t="s">
        <v>47</v>
      </c>
      <c r="C30" s="3">
        <v>46</v>
      </c>
      <c r="D30" s="3" t="s">
        <v>139</v>
      </c>
      <c r="E30" s="3">
        <v>1</v>
      </c>
      <c r="F30" s="3">
        <v>5</v>
      </c>
      <c r="G30" s="14" t="s">
        <v>13</v>
      </c>
      <c r="H30" s="6" t="s">
        <v>298</v>
      </c>
      <c r="I30" s="13" t="s">
        <v>200</v>
      </c>
      <c r="J30" s="6"/>
      <c r="K30" s="6"/>
      <c r="L30" s="6" t="s">
        <v>233</v>
      </c>
      <c r="M30" s="6"/>
      <c r="O30">
        <f t="shared" si="0"/>
        <v>2</v>
      </c>
      <c r="P30">
        <f t="shared" si="1"/>
        <v>4</v>
      </c>
      <c r="Q30">
        <f t="shared" si="2"/>
        <v>0</v>
      </c>
      <c r="R30">
        <f t="shared" si="3"/>
        <v>0</v>
      </c>
      <c r="S30">
        <f t="shared" si="4"/>
        <v>4</v>
      </c>
      <c r="U30" s="39">
        <f t="shared" si="5"/>
        <v>3</v>
      </c>
      <c r="V30">
        <f t="shared" si="6"/>
        <v>1</v>
      </c>
    </row>
    <row r="31" spans="1:25">
      <c r="A31" s="3">
        <v>28</v>
      </c>
      <c r="B31" s="15" t="s">
        <v>48</v>
      </c>
      <c r="C31" s="3">
        <v>56</v>
      </c>
      <c r="D31" s="3" t="s">
        <v>140</v>
      </c>
      <c r="E31" s="3">
        <v>5</v>
      </c>
      <c r="F31" s="3">
        <v>6</v>
      </c>
      <c r="G31" s="13" t="s">
        <v>200</v>
      </c>
      <c r="H31" s="6" t="s">
        <v>234</v>
      </c>
      <c r="I31" s="11" t="s">
        <v>18</v>
      </c>
      <c r="J31" s="6" t="s">
        <v>235</v>
      </c>
      <c r="K31" s="11" t="s">
        <v>18</v>
      </c>
      <c r="L31" s="6" t="s">
        <v>236</v>
      </c>
      <c r="M31" s="11" t="s">
        <v>18</v>
      </c>
      <c r="O31">
        <f t="shared" si="0"/>
        <v>3</v>
      </c>
      <c r="P31">
        <f t="shared" si="1"/>
        <v>1</v>
      </c>
      <c r="Q31">
        <f t="shared" si="2"/>
        <v>1</v>
      </c>
      <c r="R31">
        <f t="shared" si="3"/>
        <v>1</v>
      </c>
      <c r="S31">
        <f t="shared" si="4"/>
        <v>1</v>
      </c>
      <c r="U31" s="39">
        <f t="shared" si="5"/>
        <v>3</v>
      </c>
      <c r="V31">
        <f t="shared" si="6"/>
        <v>1</v>
      </c>
    </row>
    <row r="32" spans="1:25">
      <c r="A32" s="3">
        <v>29</v>
      </c>
      <c r="B32" s="15" t="s">
        <v>49</v>
      </c>
      <c r="C32" s="3">
        <v>45</v>
      </c>
      <c r="D32" s="3" t="s">
        <v>141</v>
      </c>
      <c r="E32" s="3">
        <v>3</v>
      </c>
      <c r="F32" s="3">
        <v>5</v>
      </c>
      <c r="G32" s="14" t="s">
        <v>13</v>
      </c>
      <c r="H32" s="6" t="s">
        <v>299</v>
      </c>
      <c r="I32" s="13" t="s">
        <v>200</v>
      </c>
      <c r="J32" s="6"/>
      <c r="K32" s="6"/>
      <c r="L32" s="6" t="s">
        <v>237</v>
      </c>
      <c r="M32" s="11" t="s">
        <v>18</v>
      </c>
      <c r="O32">
        <f t="shared" si="0"/>
        <v>2</v>
      </c>
      <c r="P32">
        <f t="shared" si="1"/>
        <v>4</v>
      </c>
      <c r="Q32">
        <f t="shared" si="2"/>
        <v>0</v>
      </c>
      <c r="R32">
        <f t="shared" si="3"/>
        <v>1</v>
      </c>
      <c r="S32">
        <f t="shared" si="4"/>
        <v>4</v>
      </c>
      <c r="U32" s="39">
        <f t="shared" si="5"/>
        <v>3</v>
      </c>
      <c r="V32">
        <f t="shared" si="6"/>
        <v>1</v>
      </c>
    </row>
    <row r="33" spans="1:22">
      <c r="A33" s="3">
        <v>30</v>
      </c>
      <c r="B33" s="15" t="s">
        <v>50</v>
      </c>
      <c r="C33" s="3">
        <v>45</v>
      </c>
      <c r="D33" s="15" t="s">
        <v>142</v>
      </c>
      <c r="E33" s="3">
        <v>3</v>
      </c>
      <c r="F33" s="15">
        <v>5</v>
      </c>
      <c r="G33" s="14" t="s">
        <v>13</v>
      </c>
      <c r="H33" s="6" t="s">
        <v>396</v>
      </c>
      <c r="I33" s="13" t="s">
        <v>200</v>
      </c>
      <c r="J33" s="6" t="s">
        <v>238</v>
      </c>
      <c r="K33" s="11" t="s">
        <v>18</v>
      </c>
      <c r="L33" s="6" t="s">
        <v>238</v>
      </c>
      <c r="M33" s="11" t="s">
        <v>18</v>
      </c>
      <c r="O33">
        <f t="shared" si="0"/>
        <v>2</v>
      </c>
      <c r="P33">
        <f t="shared" si="1"/>
        <v>4</v>
      </c>
      <c r="Q33">
        <f t="shared" si="2"/>
        <v>1</v>
      </c>
      <c r="R33">
        <f t="shared" si="3"/>
        <v>1</v>
      </c>
      <c r="S33">
        <f t="shared" si="4"/>
        <v>4</v>
      </c>
      <c r="U33" s="39">
        <f t="shared" si="5"/>
        <v>3</v>
      </c>
      <c r="V33">
        <f t="shared" si="6"/>
        <v>1</v>
      </c>
    </row>
    <row r="34" spans="1:22">
      <c r="A34" s="3">
        <v>31</v>
      </c>
      <c r="B34" s="15" t="s">
        <v>51</v>
      </c>
      <c r="C34" s="3">
        <v>43</v>
      </c>
      <c r="D34" s="3" t="s">
        <v>143</v>
      </c>
      <c r="E34" s="3">
        <v>2</v>
      </c>
      <c r="F34" s="3">
        <v>7</v>
      </c>
      <c r="G34" s="13" t="s">
        <v>200</v>
      </c>
      <c r="H34" s="6" t="s">
        <v>300</v>
      </c>
      <c r="I34" s="14" t="s">
        <v>13</v>
      </c>
      <c r="J34" s="6"/>
      <c r="K34" s="6"/>
      <c r="L34" s="6"/>
      <c r="M34" s="6"/>
      <c r="O34">
        <f t="shared" si="0"/>
        <v>3</v>
      </c>
      <c r="P34">
        <f t="shared" si="1"/>
        <v>3</v>
      </c>
      <c r="Q34">
        <f t="shared" si="2"/>
        <v>0</v>
      </c>
      <c r="R34">
        <f t="shared" si="3"/>
        <v>0</v>
      </c>
      <c r="S34">
        <f t="shared" si="4"/>
        <v>3</v>
      </c>
      <c r="U34" s="39">
        <f t="shared" si="5"/>
        <v>3</v>
      </c>
      <c r="V34">
        <f t="shared" si="6"/>
        <v>1</v>
      </c>
    </row>
    <row r="35" spans="1:22">
      <c r="A35" s="3">
        <v>32</v>
      </c>
      <c r="B35" s="15" t="s">
        <v>52</v>
      </c>
      <c r="C35" s="3">
        <v>48</v>
      </c>
      <c r="D35" s="3" t="s">
        <v>136</v>
      </c>
      <c r="E35" s="3">
        <v>3</v>
      </c>
      <c r="F35" s="3">
        <v>10</v>
      </c>
      <c r="G35" s="13" t="s">
        <v>200</v>
      </c>
      <c r="H35" s="6" t="s">
        <v>301</v>
      </c>
      <c r="I35" s="13" t="s">
        <v>200</v>
      </c>
      <c r="J35" s="6" t="s">
        <v>303</v>
      </c>
      <c r="K35" s="14" t="s">
        <v>13</v>
      </c>
      <c r="L35" s="6" t="s">
        <v>302</v>
      </c>
      <c r="M35" s="14" t="s">
        <v>13</v>
      </c>
      <c r="O35">
        <f t="shared" si="0"/>
        <v>3</v>
      </c>
      <c r="P35">
        <f t="shared" si="1"/>
        <v>4</v>
      </c>
      <c r="Q35">
        <f t="shared" si="2"/>
        <v>3</v>
      </c>
      <c r="R35">
        <f t="shared" si="3"/>
        <v>3</v>
      </c>
      <c r="S35">
        <f t="shared" si="4"/>
        <v>4</v>
      </c>
      <c r="U35" s="39">
        <f t="shared" si="5"/>
        <v>3</v>
      </c>
      <c r="V35">
        <f t="shared" si="6"/>
        <v>1</v>
      </c>
    </row>
    <row r="36" spans="1:22">
      <c r="A36" s="3">
        <v>33</v>
      </c>
      <c r="B36" s="15" t="s">
        <v>53</v>
      </c>
      <c r="C36" s="3">
        <v>56</v>
      </c>
      <c r="D36" s="15" t="s">
        <v>144</v>
      </c>
      <c r="E36" s="3">
        <v>1</v>
      </c>
      <c r="F36" s="3">
        <v>8</v>
      </c>
      <c r="G36" s="13" t="s">
        <v>200</v>
      </c>
      <c r="H36" s="6" t="s">
        <v>304</v>
      </c>
      <c r="I36" s="14" t="s">
        <v>13</v>
      </c>
      <c r="J36" s="6" t="s">
        <v>305</v>
      </c>
      <c r="K36" s="14" t="s">
        <v>13</v>
      </c>
      <c r="L36" s="6" t="s">
        <v>306</v>
      </c>
      <c r="M36" s="14" t="s">
        <v>13</v>
      </c>
      <c r="O36">
        <f t="shared" si="0"/>
        <v>3</v>
      </c>
      <c r="P36">
        <f t="shared" si="1"/>
        <v>3</v>
      </c>
      <c r="Q36">
        <f t="shared" si="2"/>
        <v>3</v>
      </c>
      <c r="R36">
        <f t="shared" si="3"/>
        <v>3</v>
      </c>
      <c r="S36">
        <f t="shared" si="4"/>
        <v>3</v>
      </c>
      <c r="U36" s="39">
        <f t="shared" si="5"/>
        <v>3</v>
      </c>
      <c r="V36">
        <f t="shared" si="6"/>
        <v>1</v>
      </c>
    </row>
    <row r="37" spans="1:22">
      <c r="A37" s="3">
        <v>34</v>
      </c>
      <c r="B37" s="15" t="s">
        <v>54</v>
      </c>
      <c r="C37" s="3">
        <v>21</v>
      </c>
      <c r="D37" s="31" t="s">
        <v>145</v>
      </c>
      <c r="E37" s="3">
        <v>3</v>
      </c>
      <c r="F37" s="3">
        <v>6</v>
      </c>
      <c r="G37" s="13" t="s">
        <v>200</v>
      </c>
      <c r="H37" s="6" t="s">
        <v>307</v>
      </c>
      <c r="I37" s="13" t="s">
        <v>200</v>
      </c>
      <c r="J37" s="6" t="s">
        <v>308</v>
      </c>
      <c r="K37" s="13" t="s">
        <v>200</v>
      </c>
      <c r="L37" s="6" t="s">
        <v>309</v>
      </c>
      <c r="M37" s="13" t="s">
        <v>200</v>
      </c>
      <c r="O37">
        <f t="shared" si="0"/>
        <v>3</v>
      </c>
      <c r="P37">
        <f t="shared" si="1"/>
        <v>4</v>
      </c>
      <c r="Q37">
        <f t="shared" si="2"/>
        <v>4</v>
      </c>
      <c r="R37">
        <f t="shared" si="3"/>
        <v>4</v>
      </c>
      <c r="S37">
        <f t="shared" si="4"/>
        <v>4</v>
      </c>
      <c r="U37" s="39">
        <f t="shared" si="5"/>
        <v>1</v>
      </c>
      <c r="V37">
        <f t="shared" si="6"/>
        <v>1</v>
      </c>
    </row>
    <row r="38" spans="1:22">
      <c r="A38" s="3">
        <v>35</v>
      </c>
      <c r="B38" s="15" t="s">
        <v>55</v>
      </c>
      <c r="C38" s="3">
        <v>37</v>
      </c>
      <c r="D38" s="3" t="s">
        <v>146</v>
      </c>
      <c r="E38" s="3">
        <v>2</v>
      </c>
      <c r="F38" s="3">
        <v>8</v>
      </c>
      <c r="G38" s="13" t="s">
        <v>200</v>
      </c>
      <c r="H38" s="6" t="s">
        <v>397</v>
      </c>
      <c r="I38" s="14" t="s">
        <v>13</v>
      </c>
      <c r="J38" s="6" t="s">
        <v>394</v>
      </c>
      <c r="K38" s="11" t="s">
        <v>18</v>
      </c>
      <c r="L38" s="6" t="s">
        <v>395</v>
      </c>
      <c r="M38" s="11" t="s">
        <v>18</v>
      </c>
      <c r="O38">
        <f t="shared" si="0"/>
        <v>3</v>
      </c>
      <c r="P38">
        <f t="shared" si="1"/>
        <v>3</v>
      </c>
      <c r="Q38">
        <f t="shared" si="2"/>
        <v>1</v>
      </c>
      <c r="R38">
        <f t="shared" si="3"/>
        <v>1</v>
      </c>
      <c r="S38">
        <f t="shared" si="4"/>
        <v>3</v>
      </c>
      <c r="U38" s="39">
        <f t="shared" si="5"/>
        <v>3</v>
      </c>
      <c r="V38">
        <f t="shared" si="6"/>
        <v>1</v>
      </c>
    </row>
    <row r="39" spans="1:22">
      <c r="A39" s="3">
        <v>36</v>
      </c>
      <c r="B39" s="15" t="s">
        <v>56</v>
      </c>
      <c r="C39" s="3">
        <v>53</v>
      </c>
      <c r="D39" s="3" t="s">
        <v>147</v>
      </c>
      <c r="E39" s="3">
        <v>2</v>
      </c>
      <c r="F39" s="3">
        <v>5</v>
      </c>
      <c r="G39" s="14" t="s">
        <v>13</v>
      </c>
      <c r="H39" s="6" t="s">
        <v>310</v>
      </c>
      <c r="I39" s="14" t="s">
        <v>13</v>
      </c>
      <c r="J39" s="6" t="s">
        <v>239</v>
      </c>
      <c r="K39" s="6"/>
      <c r="L39" s="6" t="s">
        <v>240</v>
      </c>
      <c r="M39" s="11" t="s">
        <v>18</v>
      </c>
      <c r="O39">
        <f t="shared" si="0"/>
        <v>2</v>
      </c>
      <c r="P39">
        <f t="shared" si="1"/>
        <v>3</v>
      </c>
      <c r="Q39">
        <f t="shared" si="2"/>
        <v>0</v>
      </c>
      <c r="R39">
        <f t="shared" si="3"/>
        <v>1</v>
      </c>
      <c r="S39">
        <f t="shared" si="4"/>
        <v>3</v>
      </c>
      <c r="U39" s="39">
        <f t="shared" si="5"/>
        <v>3</v>
      </c>
      <c r="V39">
        <f t="shared" si="6"/>
        <v>1</v>
      </c>
    </row>
    <row r="40" spans="1:22">
      <c r="A40" s="3">
        <v>37</v>
      </c>
      <c r="B40" s="15" t="s">
        <v>57</v>
      </c>
      <c r="C40" s="3">
        <v>55</v>
      </c>
      <c r="D40" s="3" t="s">
        <v>148</v>
      </c>
      <c r="E40" s="3">
        <v>6</v>
      </c>
      <c r="F40" s="3">
        <v>3</v>
      </c>
      <c r="G40" s="10" t="s">
        <v>16</v>
      </c>
      <c r="H40" s="6" t="s">
        <v>241</v>
      </c>
      <c r="I40" s="11" t="s">
        <v>18</v>
      </c>
      <c r="J40" s="6" t="s">
        <v>242</v>
      </c>
      <c r="K40" s="11" t="s">
        <v>18</v>
      </c>
      <c r="L40" s="6" t="s">
        <v>243</v>
      </c>
      <c r="M40" s="11" t="s">
        <v>18</v>
      </c>
      <c r="O40">
        <f t="shared" si="0"/>
        <v>1</v>
      </c>
      <c r="P40">
        <f t="shared" si="1"/>
        <v>1</v>
      </c>
      <c r="Q40">
        <f t="shared" si="2"/>
        <v>1</v>
      </c>
      <c r="R40">
        <f t="shared" si="3"/>
        <v>1</v>
      </c>
      <c r="S40">
        <f t="shared" si="4"/>
        <v>1</v>
      </c>
      <c r="U40" s="39">
        <f t="shared" si="5"/>
        <v>3</v>
      </c>
      <c r="V40">
        <f t="shared" si="6"/>
        <v>1</v>
      </c>
    </row>
    <row r="41" spans="1:22">
      <c r="A41" s="3">
        <v>38</v>
      </c>
      <c r="B41" s="15" t="s">
        <v>58</v>
      </c>
      <c r="C41" s="3">
        <v>54</v>
      </c>
      <c r="D41" s="3" t="s">
        <v>149</v>
      </c>
      <c r="E41" s="3">
        <v>1</v>
      </c>
      <c r="F41" s="3">
        <v>3</v>
      </c>
      <c r="G41" s="10" t="s">
        <v>16</v>
      </c>
      <c r="H41" s="6" t="s">
        <v>376</v>
      </c>
      <c r="I41" s="14" t="s">
        <v>13</v>
      </c>
      <c r="J41" s="6"/>
      <c r="K41" s="6"/>
      <c r="L41" s="6"/>
      <c r="M41" s="6"/>
      <c r="O41">
        <f t="shared" si="0"/>
        <v>1</v>
      </c>
      <c r="P41">
        <f t="shared" si="1"/>
        <v>3</v>
      </c>
      <c r="Q41">
        <f t="shared" si="2"/>
        <v>0</v>
      </c>
      <c r="R41">
        <f t="shared" si="3"/>
        <v>0</v>
      </c>
      <c r="S41">
        <f t="shared" si="4"/>
        <v>3</v>
      </c>
      <c r="U41" s="39">
        <f t="shared" si="5"/>
        <v>3</v>
      </c>
      <c r="V41">
        <f t="shared" si="6"/>
        <v>1</v>
      </c>
    </row>
    <row r="42" spans="1:22">
      <c r="A42" s="3">
        <v>39</v>
      </c>
      <c r="B42" s="15" t="s">
        <v>59</v>
      </c>
      <c r="C42" s="3">
        <v>50</v>
      </c>
      <c r="D42" s="3" t="s">
        <v>150</v>
      </c>
      <c r="E42" s="3">
        <v>12</v>
      </c>
      <c r="F42" s="3">
        <v>4</v>
      </c>
      <c r="G42" s="14" t="s">
        <v>13</v>
      </c>
      <c r="H42" s="6" t="s">
        <v>244</v>
      </c>
      <c r="I42" s="11" t="s">
        <v>18</v>
      </c>
      <c r="J42" s="6"/>
      <c r="K42" s="6"/>
      <c r="L42" s="6" t="s">
        <v>245</v>
      </c>
      <c r="M42" s="6"/>
      <c r="O42">
        <f t="shared" si="0"/>
        <v>2</v>
      </c>
      <c r="P42">
        <f t="shared" si="1"/>
        <v>1</v>
      </c>
      <c r="Q42">
        <f t="shared" si="2"/>
        <v>0</v>
      </c>
      <c r="R42">
        <f t="shared" si="3"/>
        <v>0</v>
      </c>
      <c r="S42">
        <f t="shared" si="4"/>
        <v>1</v>
      </c>
      <c r="U42" s="39">
        <f t="shared" si="5"/>
        <v>3</v>
      </c>
      <c r="V42">
        <f t="shared" si="6"/>
        <v>2</v>
      </c>
    </row>
    <row r="43" spans="1:22">
      <c r="A43" s="3">
        <v>40</v>
      </c>
      <c r="B43" s="15" t="s">
        <v>60</v>
      </c>
      <c r="C43" s="3">
        <v>23</v>
      </c>
      <c r="D43" s="3" t="s">
        <v>151</v>
      </c>
      <c r="E43" s="3">
        <v>19</v>
      </c>
      <c r="F43" s="3">
        <v>7</v>
      </c>
      <c r="G43" s="13" t="s">
        <v>200</v>
      </c>
      <c r="H43" s="6" t="s">
        <v>311</v>
      </c>
      <c r="I43" s="13" t="s">
        <v>200</v>
      </c>
      <c r="J43" s="6" t="s">
        <v>246</v>
      </c>
      <c r="K43" s="11" t="s">
        <v>18</v>
      </c>
      <c r="L43" s="6" t="s">
        <v>247</v>
      </c>
      <c r="M43" s="11" t="s">
        <v>18</v>
      </c>
      <c r="O43">
        <f t="shared" si="0"/>
        <v>3</v>
      </c>
      <c r="P43">
        <f t="shared" si="1"/>
        <v>4</v>
      </c>
      <c r="Q43">
        <f t="shared" si="2"/>
        <v>1</v>
      </c>
      <c r="R43">
        <f t="shared" si="3"/>
        <v>1</v>
      </c>
      <c r="S43">
        <f t="shared" si="4"/>
        <v>4</v>
      </c>
      <c r="U43" s="39">
        <f t="shared" si="5"/>
        <v>1</v>
      </c>
      <c r="V43">
        <f t="shared" si="6"/>
        <v>3</v>
      </c>
    </row>
    <row r="44" spans="1:22">
      <c r="A44" s="3">
        <v>41</v>
      </c>
      <c r="B44" s="15" t="s">
        <v>61</v>
      </c>
      <c r="C44" s="3">
        <v>58</v>
      </c>
      <c r="D44" s="15" t="s">
        <v>152</v>
      </c>
      <c r="E44" s="3">
        <v>6</v>
      </c>
      <c r="F44" s="15">
        <v>9</v>
      </c>
      <c r="G44" s="13" t="s">
        <v>200</v>
      </c>
      <c r="H44" s="6" t="s">
        <v>398</v>
      </c>
      <c r="I44" s="14" t="s">
        <v>13</v>
      </c>
      <c r="J44" s="6" t="s">
        <v>399</v>
      </c>
      <c r="K44" s="14" t="s">
        <v>13</v>
      </c>
      <c r="L44" s="6" t="s">
        <v>399</v>
      </c>
      <c r="M44" s="14" t="s">
        <v>13</v>
      </c>
      <c r="O44">
        <f t="shared" si="0"/>
        <v>3</v>
      </c>
      <c r="P44">
        <f t="shared" si="1"/>
        <v>3</v>
      </c>
      <c r="Q44">
        <f t="shared" si="2"/>
        <v>3</v>
      </c>
      <c r="R44">
        <f t="shared" si="3"/>
        <v>3</v>
      </c>
      <c r="S44">
        <f t="shared" si="4"/>
        <v>3</v>
      </c>
      <c r="U44" s="39">
        <f t="shared" si="5"/>
        <v>3</v>
      </c>
      <c r="V44">
        <f t="shared" si="6"/>
        <v>1</v>
      </c>
    </row>
    <row r="45" spans="1:22">
      <c r="A45" s="3">
        <v>42</v>
      </c>
      <c r="B45" s="15" t="s">
        <v>62</v>
      </c>
      <c r="C45" s="3">
        <v>38</v>
      </c>
      <c r="D45" s="3" t="s">
        <v>153</v>
      </c>
      <c r="E45" s="3">
        <v>5</v>
      </c>
      <c r="F45" s="3">
        <v>9</v>
      </c>
      <c r="G45" s="13" t="s">
        <v>200</v>
      </c>
      <c r="H45" s="6" t="s">
        <v>400</v>
      </c>
      <c r="I45" s="14" t="s">
        <v>13</v>
      </c>
      <c r="J45" s="6" t="s">
        <v>393</v>
      </c>
      <c r="K45" s="11" t="s">
        <v>18</v>
      </c>
      <c r="L45" s="6" t="s">
        <v>401</v>
      </c>
      <c r="M45" s="14" t="s">
        <v>13</v>
      </c>
      <c r="O45">
        <f t="shared" si="0"/>
        <v>3</v>
      </c>
      <c r="P45">
        <f t="shared" si="1"/>
        <v>3</v>
      </c>
      <c r="Q45">
        <f t="shared" si="2"/>
        <v>1</v>
      </c>
      <c r="R45">
        <f t="shared" si="3"/>
        <v>3</v>
      </c>
      <c r="S45">
        <f t="shared" si="4"/>
        <v>3</v>
      </c>
      <c r="U45" s="39">
        <f t="shared" si="5"/>
        <v>3</v>
      </c>
      <c r="V45">
        <f t="shared" si="6"/>
        <v>1</v>
      </c>
    </row>
    <row r="46" spans="1:22">
      <c r="A46" s="3">
        <v>43</v>
      </c>
      <c r="B46" s="15" t="s">
        <v>63</v>
      </c>
      <c r="C46" s="3">
        <v>23</v>
      </c>
      <c r="D46" s="3" t="s">
        <v>154</v>
      </c>
      <c r="E46" s="3">
        <v>10</v>
      </c>
      <c r="F46" s="3">
        <v>7</v>
      </c>
      <c r="G46" s="13" t="s">
        <v>200</v>
      </c>
      <c r="H46" s="6" t="s">
        <v>312</v>
      </c>
      <c r="I46" s="14" t="s">
        <v>13</v>
      </c>
      <c r="J46" s="6" t="s">
        <v>248</v>
      </c>
      <c r="K46" s="11" t="s">
        <v>18</v>
      </c>
      <c r="L46" s="6" t="s">
        <v>313</v>
      </c>
      <c r="M46" s="14" t="s">
        <v>13</v>
      </c>
      <c r="O46">
        <f t="shared" si="0"/>
        <v>3</v>
      </c>
      <c r="P46">
        <f t="shared" si="1"/>
        <v>3</v>
      </c>
      <c r="Q46">
        <f t="shared" si="2"/>
        <v>1</v>
      </c>
      <c r="R46">
        <f t="shared" si="3"/>
        <v>3</v>
      </c>
      <c r="S46">
        <f t="shared" si="4"/>
        <v>3</v>
      </c>
      <c r="U46" s="39">
        <f t="shared" si="5"/>
        <v>1</v>
      </c>
      <c r="V46">
        <f t="shared" si="6"/>
        <v>2</v>
      </c>
    </row>
    <row r="47" spans="1:22">
      <c r="A47" s="3">
        <v>44</v>
      </c>
      <c r="B47" s="15" t="s">
        <v>64</v>
      </c>
      <c r="C47" s="3">
        <v>57</v>
      </c>
      <c r="D47" s="3" t="s">
        <v>155</v>
      </c>
      <c r="E47" s="3">
        <v>4</v>
      </c>
      <c r="F47" s="3">
        <v>11</v>
      </c>
      <c r="G47" s="13" t="s">
        <v>200</v>
      </c>
      <c r="H47" s="6" t="s">
        <v>315</v>
      </c>
      <c r="I47" s="13" t="s">
        <v>200</v>
      </c>
      <c r="J47" s="6" t="s">
        <v>316</v>
      </c>
      <c r="K47" s="14" t="s">
        <v>13</v>
      </c>
      <c r="L47" s="6" t="s">
        <v>316</v>
      </c>
      <c r="M47" s="14" t="s">
        <v>13</v>
      </c>
      <c r="O47">
        <f t="shared" si="0"/>
        <v>3</v>
      </c>
      <c r="P47">
        <f t="shared" si="1"/>
        <v>4</v>
      </c>
      <c r="Q47">
        <f t="shared" si="2"/>
        <v>3</v>
      </c>
      <c r="R47">
        <f t="shared" si="3"/>
        <v>3</v>
      </c>
      <c r="S47">
        <f t="shared" si="4"/>
        <v>4</v>
      </c>
      <c r="U47" s="39">
        <f t="shared" si="5"/>
        <v>3</v>
      </c>
      <c r="V47">
        <f t="shared" si="6"/>
        <v>1</v>
      </c>
    </row>
    <row r="48" spans="1:22">
      <c r="A48" s="3">
        <v>45</v>
      </c>
      <c r="B48" s="15" t="s">
        <v>65</v>
      </c>
      <c r="C48" s="3">
        <v>53</v>
      </c>
      <c r="D48" s="3" t="s">
        <v>156</v>
      </c>
      <c r="E48" s="3">
        <v>5</v>
      </c>
      <c r="F48" s="3">
        <v>7</v>
      </c>
      <c r="G48" s="13" t="s">
        <v>200</v>
      </c>
      <c r="H48" s="6" t="s">
        <v>317</v>
      </c>
      <c r="I48" s="14" t="s">
        <v>13</v>
      </c>
      <c r="J48" s="6" t="s">
        <v>230</v>
      </c>
      <c r="K48" s="11" t="s">
        <v>18</v>
      </c>
      <c r="L48" s="6" t="s">
        <v>249</v>
      </c>
      <c r="M48" s="11" t="s">
        <v>18</v>
      </c>
      <c r="O48">
        <f t="shared" si="0"/>
        <v>3</v>
      </c>
      <c r="P48">
        <f t="shared" si="1"/>
        <v>3</v>
      </c>
      <c r="Q48">
        <f t="shared" si="2"/>
        <v>1</v>
      </c>
      <c r="R48">
        <f t="shared" si="3"/>
        <v>1</v>
      </c>
      <c r="S48">
        <f t="shared" si="4"/>
        <v>3</v>
      </c>
      <c r="U48" s="39">
        <f t="shared" si="5"/>
        <v>3</v>
      </c>
      <c r="V48">
        <f t="shared" si="6"/>
        <v>1</v>
      </c>
    </row>
    <row r="49" spans="1:22">
      <c r="A49" s="3">
        <v>46</v>
      </c>
      <c r="B49" s="15" t="s">
        <v>66</v>
      </c>
      <c r="C49" s="3">
        <v>53</v>
      </c>
      <c r="D49" s="3" t="s">
        <v>157</v>
      </c>
      <c r="E49" s="3">
        <v>3</v>
      </c>
      <c r="F49" s="3">
        <v>9</v>
      </c>
      <c r="G49" s="13" t="s">
        <v>200</v>
      </c>
      <c r="H49" s="6" t="s">
        <v>392</v>
      </c>
      <c r="I49" s="13" t="s">
        <v>200</v>
      </c>
      <c r="J49" s="6" t="s">
        <v>374</v>
      </c>
      <c r="K49" s="14" t="s">
        <v>13</v>
      </c>
      <c r="L49" s="6" t="s">
        <v>375</v>
      </c>
      <c r="M49" s="14" t="s">
        <v>13</v>
      </c>
      <c r="O49">
        <f t="shared" si="0"/>
        <v>3</v>
      </c>
      <c r="P49">
        <f t="shared" si="1"/>
        <v>4</v>
      </c>
      <c r="Q49">
        <f t="shared" si="2"/>
        <v>3</v>
      </c>
      <c r="R49">
        <f t="shared" si="3"/>
        <v>3</v>
      </c>
      <c r="S49">
        <f t="shared" si="4"/>
        <v>4</v>
      </c>
      <c r="U49" s="39">
        <f t="shared" si="5"/>
        <v>3</v>
      </c>
      <c r="V49">
        <f t="shared" si="6"/>
        <v>1</v>
      </c>
    </row>
    <row r="50" spans="1:22">
      <c r="A50" s="3">
        <v>47</v>
      </c>
      <c r="B50" s="15" t="s">
        <v>67</v>
      </c>
      <c r="C50" s="3">
        <v>52</v>
      </c>
      <c r="D50" s="3" t="s">
        <v>158</v>
      </c>
      <c r="E50" s="3">
        <v>4</v>
      </c>
      <c r="F50" s="3">
        <v>4</v>
      </c>
      <c r="G50" s="14" t="s">
        <v>13</v>
      </c>
      <c r="H50" s="6" t="s">
        <v>250</v>
      </c>
      <c r="I50" s="11" t="s">
        <v>18</v>
      </c>
      <c r="J50" s="6" t="s">
        <v>251</v>
      </c>
      <c r="K50" s="11" t="s">
        <v>18</v>
      </c>
      <c r="L50" s="6" t="s">
        <v>251</v>
      </c>
      <c r="M50" s="11" t="s">
        <v>18</v>
      </c>
      <c r="O50">
        <f t="shared" si="0"/>
        <v>2</v>
      </c>
      <c r="P50">
        <f t="shared" si="1"/>
        <v>1</v>
      </c>
      <c r="Q50">
        <f t="shared" si="2"/>
        <v>1</v>
      </c>
      <c r="R50">
        <f t="shared" si="3"/>
        <v>1</v>
      </c>
      <c r="S50">
        <f t="shared" si="4"/>
        <v>1</v>
      </c>
      <c r="U50" s="39">
        <f t="shared" si="5"/>
        <v>3</v>
      </c>
      <c r="V50">
        <f t="shared" si="6"/>
        <v>1</v>
      </c>
    </row>
    <row r="51" spans="1:22">
      <c r="A51" s="3">
        <v>48</v>
      </c>
      <c r="B51" s="15" t="s">
        <v>68</v>
      </c>
      <c r="C51" s="3">
        <v>46</v>
      </c>
      <c r="D51" s="3" t="s">
        <v>159</v>
      </c>
      <c r="E51" s="3">
        <v>1</v>
      </c>
      <c r="F51" s="3">
        <v>6</v>
      </c>
      <c r="G51" s="13" t="s">
        <v>200</v>
      </c>
      <c r="H51" s="6" t="s">
        <v>423</v>
      </c>
      <c r="I51" s="11" t="s">
        <v>18</v>
      </c>
      <c r="J51" s="6" t="s">
        <v>424</v>
      </c>
      <c r="K51" s="11" t="s">
        <v>18</v>
      </c>
      <c r="L51" s="6" t="s">
        <v>424</v>
      </c>
      <c r="M51" s="11" t="s">
        <v>18</v>
      </c>
      <c r="O51">
        <f t="shared" si="0"/>
        <v>3</v>
      </c>
      <c r="P51">
        <f t="shared" si="1"/>
        <v>1</v>
      </c>
      <c r="Q51">
        <f t="shared" si="2"/>
        <v>1</v>
      </c>
      <c r="R51">
        <f t="shared" si="3"/>
        <v>1</v>
      </c>
      <c r="S51">
        <f t="shared" si="4"/>
        <v>1</v>
      </c>
      <c r="U51" s="39">
        <f t="shared" si="5"/>
        <v>3</v>
      </c>
      <c r="V51">
        <f t="shared" si="6"/>
        <v>1</v>
      </c>
    </row>
    <row r="52" spans="1:22">
      <c r="A52" s="3">
        <v>49</v>
      </c>
      <c r="B52" s="15" t="s">
        <v>69</v>
      </c>
      <c r="C52" s="3">
        <v>42</v>
      </c>
      <c r="D52" s="15" t="s">
        <v>160</v>
      </c>
      <c r="E52" s="3">
        <v>9</v>
      </c>
      <c r="F52" s="15">
        <v>2</v>
      </c>
      <c r="G52" s="10" t="s">
        <v>16</v>
      </c>
      <c r="H52" s="6" t="s">
        <v>252</v>
      </c>
      <c r="I52" s="11" t="s">
        <v>18</v>
      </c>
      <c r="J52" s="6"/>
      <c r="K52" s="6"/>
      <c r="L52" s="6" t="s">
        <v>252</v>
      </c>
      <c r="M52" s="11" t="s">
        <v>18</v>
      </c>
      <c r="O52">
        <f t="shared" si="0"/>
        <v>1</v>
      </c>
      <c r="P52">
        <f t="shared" si="1"/>
        <v>1</v>
      </c>
      <c r="Q52">
        <f t="shared" si="2"/>
        <v>0</v>
      </c>
      <c r="R52">
        <f t="shared" si="3"/>
        <v>1</v>
      </c>
      <c r="S52">
        <f t="shared" si="4"/>
        <v>1</v>
      </c>
      <c r="U52" s="39">
        <f t="shared" si="5"/>
        <v>3</v>
      </c>
      <c r="V52">
        <f t="shared" si="6"/>
        <v>2</v>
      </c>
    </row>
    <row r="53" spans="1:22">
      <c r="A53" s="3">
        <v>50</v>
      </c>
      <c r="B53" s="15" t="s">
        <v>70</v>
      </c>
      <c r="C53" s="3">
        <v>56</v>
      </c>
      <c r="D53" s="3" t="s">
        <v>161</v>
      </c>
      <c r="E53" s="3">
        <v>11</v>
      </c>
      <c r="F53" s="3">
        <v>6</v>
      </c>
      <c r="G53" s="13" t="s">
        <v>200</v>
      </c>
      <c r="H53" s="6" t="s">
        <v>314</v>
      </c>
      <c r="I53" s="13" t="s">
        <v>200</v>
      </c>
      <c r="J53" s="6" t="s">
        <v>253</v>
      </c>
      <c r="K53" s="6"/>
      <c r="L53" s="6" t="s">
        <v>254</v>
      </c>
      <c r="M53" s="11" t="s">
        <v>18</v>
      </c>
      <c r="O53">
        <f t="shared" si="0"/>
        <v>3</v>
      </c>
      <c r="P53">
        <f t="shared" si="1"/>
        <v>4</v>
      </c>
      <c r="Q53">
        <f t="shared" si="2"/>
        <v>0</v>
      </c>
      <c r="R53">
        <f t="shared" si="3"/>
        <v>1</v>
      </c>
      <c r="S53">
        <f t="shared" si="4"/>
        <v>4</v>
      </c>
      <c r="U53" s="39">
        <f t="shared" si="5"/>
        <v>3</v>
      </c>
      <c r="V53">
        <f t="shared" si="6"/>
        <v>2</v>
      </c>
    </row>
    <row r="54" spans="1:22">
      <c r="A54" s="3">
        <v>51</v>
      </c>
      <c r="B54" s="15" t="s">
        <v>71</v>
      </c>
      <c r="C54" s="3">
        <v>42</v>
      </c>
      <c r="D54" s="15" t="s">
        <v>162</v>
      </c>
      <c r="E54" s="3">
        <v>10</v>
      </c>
      <c r="F54" s="15">
        <v>3</v>
      </c>
      <c r="G54" s="10" t="s">
        <v>16</v>
      </c>
      <c r="H54" s="6" t="s">
        <v>255</v>
      </c>
      <c r="I54" s="11" t="s">
        <v>18</v>
      </c>
      <c r="J54" s="6" t="s">
        <v>256</v>
      </c>
      <c r="K54" s="6"/>
      <c r="L54" s="6" t="s">
        <v>255</v>
      </c>
      <c r="M54" s="11" t="s">
        <v>18</v>
      </c>
      <c r="O54">
        <f t="shared" si="0"/>
        <v>1</v>
      </c>
      <c r="P54">
        <f t="shared" si="1"/>
        <v>1</v>
      </c>
      <c r="Q54">
        <f t="shared" si="2"/>
        <v>0</v>
      </c>
      <c r="R54">
        <f t="shared" si="3"/>
        <v>1</v>
      </c>
      <c r="S54">
        <f t="shared" si="4"/>
        <v>1</v>
      </c>
      <c r="U54" s="39">
        <f t="shared" si="5"/>
        <v>3</v>
      </c>
      <c r="V54">
        <f t="shared" si="6"/>
        <v>2</v>
      </c>
    </row>
    <row r="55" spans="1:22">
      <c r="A55" s="3">
        <v>52</v>
      </c>
      <c r="B55" s="15" t="s">
        <v>72</v>
      </c>
      <c r="C55" s="3">
        <v>58</v>
      </c>
      <c r="D55" s="3" t="s">
        <v>163</v>
      </c>
      <c r="E55" s="3">
        <v>6</v>
      </c>
      <c r="F55" s="3">
        <v>8</v>
      </c>
      <c r="G55" s="13" t="s">
        <v>200</v>
      </c>
      <c r="H55" s="6" t="s">
        <v>318</v>
      </c>
      <c r="I55" s="14" t="s">
        <v>13</v>
      </c>
      <c r="J55" s="6" t="s">
        <v>319</v>
      </c>
      <c r="K55" s="14" t="s">
        <v>13</v>
      </c>
      <c r="L55" s="6" t="s">
        <v>319</v>
      </c>
      <c r="M55" s="14" t="s">
        <v>13</v>
      </c>
      <c r="O55">
        <f t="shared" si="0"/>
        <v>3</v>
      </c>
      <c r="P55">
        <f t="shared" si="1"/>
        <v>3</v>
      </c>
      <c r="Q55">
        <f t="shared" si="2"/>
        <v>3</v>
      </c>
      <c r="R55">
        <f t="shared" si="3"/>
        <v>3</v>
      </c>
      <c r="S55">
        <f t="shared" si="4"/>
        <v>3</v>
      </c>
      <c r="U55" s="39">
        <f t="shared" si="5"/>
        <v>3</v>
      </c>
      <c r="V55">
        <f t="shared" si="6"/>
        <v>1</v>
      </c>
    </row>
    <row r="56" spans="1:22">
      <c r="A56" s="3">
        <v>53</v>
      </c>
      <c r="B56" s="15" t="s">
        <v>73</v>
      </c>
      <c r="C56" s="3">
        <v>59</v>
      </c>
      <c r="D56" s="15" t="s">
        <v>164</v>
      </c>
      <c r="E56" s="3">
        <v>19</v>
      </c>
      <c r="F56" s="15">
        <v>10</v>
      </c>
      <c r="G56" s="13" t="s">
        <v>200</v>
      </c>
      <c r="H56" s="6" t="s">
        <v>402</v>
      </c>
      <c r="I56" s="14" t="s">
        <v>13</v>
      </c>
      <c r="J56" s="6" t="s">
        <v>403</v>
      </c>
      <c r="K56" s="14" t="s">
        <v>13</v>
      </c>
      <c r="L56" s="6" t="s">
        <v>404</v>
      </c>
      <c r="M56" s="14" t="s">
        <v>13</v>
      </c>
      <c r="O56">
        <f t="shared" si="0"/>
        <v>3</v>
      </c>
      <c r="P56">
        <f t="shared" si="1"/>
        <v>3</v>
      </c>
      <c r="Q56">
        <f t="shared" si="2"/>
        <v>3</v>
      </c>
      <c r="R56">
        <f t="shared" si="3"/>
        <v>3</v>
      </c>
      <c r="S56">
        <f t="shared" si="4"/>
        <v>3</v>
      </c>
      <c r="U56" s="39">
        <f t="shared" si="5"/>
        <v>3</v>
      </c>
      <c r="V56">
        <f t="shared" si="6"/>
        <v>3</v>
      </c>
    </row>
    <row r="57" spans="1:22">
      <c r="A57" s="3">
        <v>54</v>
      </c>
      <c r="B57" s="15" t="s">
        <v>74</v>
      </c>
      <c r="C57" s="3">
        <v>54</v>
      </c>
      <c r="D57" s="3" t="s">
        <v>127</v>
      </c>
      <c r="E57" s="3">
        <v>5</v>
      </c>
      <c r="F57" s="3">
        <v>7</v>
      </c>
      <c r="G57" s="13" t="s">
        <v>200</v>
      </c>
      <c r="H57" s="6" t="s">
        <v>320</v>
      </c>
      <c r="I57" s="13" t="s">
        <v>200</v>
      </c>
      <c r="J57" s="6"/>
      <c r="K57" s="6"/>
      <c r="L57" s="6" t="s">
        <v>321</v>
      </c>
      <c r="M57" s="14" t="s">
        <v>13</v>
      </c>
      <c r="O57">
        <f t="shared" si="0"/>
        <v>3</v>
      </c>
      <c r="P57">
        <f t="shared" si="1"/>
        <v>4</v>
      </c>
      <c r="Q57">
        <f t="shared" si="2"/>
        <v>0</v>
      </c>
      <c r="R57">
        <f t="shared" si="3"/>
        <v>3</v>
      </c>
      <c r="S57">
        <f t="shared" si="4"/>
        <v>4</v>
      </c>
      <c r="U57" s="39">
        <f t="shared" si="5"/>
        <v>3</v>
      </c>
      <c r="V57">
        <f t="shared" si="6"/>
        <v>1</v>
      </c>
    </row>
    <row r="58" spans="1:22">
      <c r="A58" s="3">
        <v>55</v>
      </c>
      <c r="B58" s="15" t="s">
        <v>75</v>
      </c>
      <c r="C58" s="3">
        <v>36</v>
      </c>
      <c r="D58" s="15" t="s">
        <v>135</v>
      </c>
      <c r="E58" s="3">
        <v>5</v>
      </c>
      <c r="F58" s="15">
        <v>7</v>
      </c>
      <c r="G58" s="13" t="s">
        <v>200</v>
      </c>
      <c r="H58" s="6" t="s">
        <v>322</v>
      </c>
      <c r="I58" s="14" t="s">
        <v>13</v>
      </c>
      <c r="J58" s="6" t="s">
        <v>323</v>
      </c>
      <c r="K58" s="14" t="s">
        <v>13</v>
      </c>
      <c r="L58" s="6" t="s">
        <v>324</v>
      </c>
      <c r="M58" s="14" t="s">
        <v>13</v>
      </c>
      <c r="O58">
        <f t="shared" si="0"/>
        <v>3</v>
      </c>
      <c r="P58">
        <f t="shared" si="1"/>
        <v>3</v>
      </c>
      <c r="Q58">
        <f t="shared" si="2"/>
        <v>3</v>
      </c>
      <c r="R58">
        <f t="shared" si="3"/>
        <v>3</v>
      </c>
      <c r="S58">
        <f t="shared" si="4"/>
        <v>3</v>
      </c>
      <c r="U58" s="39">
        <f t="shared" si="5"/>
        <v>3</v>
      </c>
      <c r="V58">
        <f t="shared" si="6"/>
        <v>1</v>
      </c>
    </row>
    <row r="59" spans="1:22">
      <c r="A59" s="3">
        <v>56</v>
      </c>
      <c r="B59" s="15" t="s">
        <v>76</v>
      </c>
      <c r="C59" s="3">
        <v>49</v>
      </c>
      <c r="D59" s="3" t="s">
        <v>165</v>
      </c>
      <c r="E59" s="3">
        <v>2</v>
      </c>
      <c r="F59" s="3">
        <v>3</v>
      </c>
      <c r="G59" s="10" t="s">
        <v>16</v>
      </c>
      <c r="H59" s="6" t="s">
        <v>278</v>
      </c>
      <c r="I59" s="11" t="s">
        <v>18</v>
      </c>
      <c r="J59" s="6"/>
      <c r="K59" s="6"/>
      <c r="L59" s="6"/>
      <c r="M59" s="6"/>
      <c r="O59">
        <f t="shared" si="0"/>
        <v>1</v>
      </c>
      <c r="P59">
        <f t="shared" si="1"/>
        <v>1</v>
      </c>
      <c r="Q59">
        <f t="shared" si="2"/>
        <v>0</v>
      </c>
      <c r="R59">
        <f t="shared" si="3"/>
        <v>0</v>
      </c>
      <c r="S59">
        <f t="shared" si="4"/>
        <v>1</v>
      </c>
      <c r="U59" s="39">
        <f t="shared" si="5"/>
        <v>3</v>
      </c>
      <c r="V59">
        <f t="shared" si="6"/>
        <v>1</v>
      </c>
    </row>
    <row r="60" spans="1:22">
      <c r="A60" s="3">
        <v>57</v>
      </c>
      <c r="B60" s="15" t="s">
        <v>77</v>
      </c>
      <c r="C60" s="3">
        <v>58</v>
      </c>
      <c r="D60" s="15" t="s">
        <v>166</v>
      </c>
      <c r="E60" s="3">
        <v>9</v>
      </c>
      <c r="F60" s="15">
        <v>5</v>
      </c>
      <c r="G60" s="14" t="s">
        <v>13</v>
      </c>
      <c r="H60" s="6" t="s">
        <v>405</v>
      </c>
      <c r="I60" s="14" t="s">
        <v>13</v>
      </c>
      <c r="J60" s="6" t="s">
        <v>406</v>
      </c>
      <c r="K60" s="14" t="s">
        <v>13</v>
      </c>
      <c r="L60" s="6" t="s">
        <v>407</v>
      </c>
      <c r="M60" s="14" t="s">
        <v>13</v>
      </c>
      <c r="O60">
        <f t="shared" si="0"/>
        <v>2</v>
      </c>
      <c r="P60">
        <f t="shared" si="1"/>
        <v>3</v>
      </c>
      <c r="Q60">
        <f t="shared" si="2"/>
        <v>3</v>
      </c>
      <c r="R60">
        <f t="shared" si="3"/>
        <v>3</v>
      </c>
      <c r="S60">
        <f t="shared" si="4"/>
        <v>3</v>
      </c>
      <c r="U60" s="39">
        <f t="shared" si="5"/>
        <v>3</v>
      </c>
      <c r="V60">
        <f t="shared" si="6"/>
        <v>2</v>
      </c>
    </row>
    <row r="61" spans="1:22">
      <c r="A61" s="3">
        <v>58</v>
      </c>
      <c r="B61" s="15" t="s">
        <v>78</v>
      </c>
      <c r="C61" s="3">
        <v>47</v>
      </c>
      <c r="D61" s="15" t="s">
        <v>167</v>
      </c>
      <c r="E61" s="3">
        <v>9</v>
      </c>
      <c r="F61" s="15">
        <v>8</v>
      </c>
      <c r="G61" s="13" t="s">
        <v>200</v>
      </c>
      <c r="H61" s="6" t="s">
        <v>325</v>
      </c>
      <c r="I61" s="10" t="s">
        <v>16</v>
      </c>
      <c r="J61" s="6"/>
      <c r="K61" s="6"/>
      <c r="L61" s="6" t="s">
        <v>279</v>
      </c>
      <c r="M61" s="11" t="s">
        <v>18</v>
      </c>
      <c r="O61">
        <f t="shared" si="0"/>
        <v>3</v>
      </c>
      <c r="P61">
        <f t="shared" si="1"/>
        <v>2</v>
      </c>
      <c r="Q61">
        <f t="shared" si="2"/>
        <v>0</v>
      </c>
      <c r="R61">
        <f t="shared" si="3"/>
        <v>1</v>
      </c>
      <c r="S61">
        <f t="shared" si="4"/>
        <v>2</v>
      </c>
      <c r="U61" s="39">
        <f t="shared" si="5"/>
        <v>3</v>
      </c>
      <c r="V61">
        <f t="shared" si="6"/>
        <v>2</v>
      </c>
    </row>
    <row r="62" spans="1:22">
      <c r="A62" s="3">
        <v>59</v>
      </c>
      <c r="B62" s="15" t="s">
        <v>79</v>
      </c>
      <c r="C62" s="3">
        <v>21</v>
      </c>
      <c r="D62" s="15" t="s">
        <v>168</v>
      </c>
      <c r="E62" s="3">
        <v>2</v>
      </c>
      <c r="F62" s="15">
        <v>4</v>
      </c>
      <c r="G62" s="14" t="s">
        <v>13</v>
      </c>
      <c r="H62" s="6" t="s">
        <v>257</v>
      </c>
      <c r="I62" s="11" t="s">
        <v>18</v>
      </c>
      <c r="J62" s="6" t="s">
        <v>258</v>
      </c>
      <c r="K62" s="11" t="s">
        <v>18</v>
      </c>
      <c r="L62" s="6" t="s">
        <v>258</v>
      </c>
      <c r="M62" s="11" t="s">
        <v>18</v>
      </c>
      <c r="O62">
        <f t="shared" si="0"/>
        <v>2</v>
      </c>
      <c r="P62">
        <f t="shared" si="1"/>
        <v>1</v>
      </c>
      <c r="Q62">
        <f t="shared" si="2"/>
        <v>1</v>
      </c>
      <c r="R62">
        <f t="shared" si="3"/>
        <v>1</v>
      </c>
      <c r="S62">
        <f t="shared" si="4"/>
        <v>1</v>
      </c>
      <c r="U62" s="39">
        <f t="shared" si="5"/>
        <v>1</v>
      </c>
      <c r="V62">
        <f t="shared" si="6"/>
        <v>1</v>
      </c>
    </row>
    <row r="63" spans="1:22">
      <c r="A63" s="3">
        <v>60</v>
      </c>
      <c r="B63" s="15" t="s">
        <v>80</v>
      </c>
      <c r="C63" s="3">
        <v>47</v>
      </c>
      <c r="D63" s="15" t="s">
        <v>169</v>
      </c>
      <c r="E63" s="3">
        <v>2</v>
      </c>
      <c r="F63" s="15">
        <v>5</v>
      </c>
      <c r="G63" s="14" t="s">
        <v>13</v>
      </c>
      <c r="H63" s="6" t="s">
        <v>326</v>
      </c>
      <c r="I63" s="14" t="s">
        <v>13</v>
      </c>
      <c r="J63" s="6" t="s">
        <v>327</v>
      </c>
      <c r="K63" s="14" t="s">
        <v>13</v>
      </c>
      <c r="L63" s="6" t="s">
        <v>326</v>
      </c>
      <c r="M63" s="14" t="s">
        <v>13</v>
      </c>
      <c r="O63">
        <f t="shared" si="0"/>
        <v>2</v>
      </c>
      <c r="P63">
        <f t="shared" si="1"/>
        <v>3</v>
      </c>
      <c r="Q63">
        <f t="shared" si="2"/>
        <v>3</v>
      </c>
      <c r="R63">
        <f t="shared" si="3"/>
        <v>3</v>
      </c>
      <c r="S63">
        <f t="shared" si="4"/>
        <v>3</v>
      </c>
      <c r="U63" s="39">
        <f t="shared" si="5"/>
        <v>3</v>
      </c>
      <c r="V63">
        <f t="shared" si="6"/>
        <v>1</v>
      </c>
    </row>
    <row r="64" spans="1:22">
      <c r="A64" s="3">
        <v>61</v>
      </c>
      <c r="B64" s="15" t="s">
        <v>81</v>
      </c>
      <c r="C64" s="3">
        <v>36</v>
      </c>
      <c r="D64" s="15" t="s">
        <v>170</v>
      </c>
      <c r="E64" s="3">
        <v>2</v>
      </c>
      <c r="F64" s="15">
        <v>6</v>
      </c>
      <c r="G64" s="13" t="s">
        <v>200</v>
      </c>
      <c r="H64" s="6" t="s">
        <v>328</v>
      </c>
      <c r="I64" s="14" t="s">
        <v>13</v>
      </c>
      <c r="J64" s="6" t="s">
        <v>280</v>
      </c>
      <c r="K64" s="11" t="s">
        <v>18</v>
      </c>
      <c r="L64" s="6" t="s">
        <v>329</v>
      </c>
      <c r="M64" s="14" t="s">
        <v>13</v>
      </c>
      <c r="O64">
        <f t="shared" si="0"/>
        <v>3</v>
      </c>
      <c r="P64">
        <f t="shared" si="1"/>
        <v>3</v>
      </c>
      <c r="Q64">
        <f t="shared" si="2"/>
        <v>1</v>
      </c>
      <c r="R64">
        <f t="shared" si="3"/>
        <v>3</v>
      </c>
      <c r="S64">
        <f t="shared" si="4"/>
        <v>3</v>
      </c>
      <c r="U64" s="39">
        <f t="shared" si="5"/>
        <v>3</v>
      </c>
      <c r="V64">
        <f t="shared" si="6"/>
        <v>1</v>
      </c>
    </row>
    <row r="65" spans="1:22">
      <c r="A65" s="3">
        <v>62</v>
      </c>
      <c r="B65" s="15" t="s">
        <v>82</v>
      </c>
      <c r="C65" s="3">
        <v>52</v>
      </c>
      <c r="D65" s="15" t="s">
        <v>171</v>
      </c>
      <c r="E65" s="3">
        <v>19</v>
      </c>
      <c r="F65" s="15">
        <v>3</v>
      </c>
      <c r="G65" s="10" t="s">
        <v>16</v>
      </c>
      <c r="H65" s="6" t="s">
        <v>259</v>
      </c>
      <c r="I65" s="11" t="s">
        <v>18</v>
      </c>
      <c r="J65" s="6" t="s">
        <v>260</v>
      </c>
      <c r="K65" s="6"/>
      <c r="L65" s="6" t="s">
        <v>261</v>
      </c>
      <c r="M65" s="11" t="s">
        <v>18</v>
      </c>
      <c r="O65">
        <f t="shared" si="0"/>
        <v>1</v>
      </c>
      <c r="P65">
        <f t="shared" si="1"/>
        <v>1</v>
      </c>
      <c r="Q65">
        <f t="shared" si="2"/>
        <v>0</v>
      </c>
      <c r="R65">
        <f t="shared" si="3"/>
        <v>1</v>
      </c>
      <c r="S65">
        <f t="shared" si="4"/>
        <v>1</v>
      </c>
      <c r="U65" s="39">
        <f t="shared" si="5"/>
        <v>3</v>
      </c>
      <c r="V65">
        <f t="shared" si="6"/>
        <v>3</v>
      </c>
    </row>
    <row r="66" spans="1:22">
      <c r="A66" s="3">
        <v>63</v>
      </c>
      <c r="B66" s="15" t="s">
        <v>83</v>
      </c>
      <c r="C66" s="3">
        <v>26</v>
      </c>
      <c r="D66" s="15" t="s">
        <v>172</v>
      </c>
      <c r="E66" s="3">
        <v>3</v>
      </c>
      <c r="F66" s="15">
        <v>2</v>
      </c>
      <c r="G66" s="10" t="s">
        <v>16</v>
      </c>
      <c r="H66" s="6" t="s">
        <v>262</v>
      </c>
      <c r="I66" s="11" t="s">
        <v>18</v>
      </c>
      <c r="J66" s="6"/>
      <c r="K66" s="6"/>
      <c r="L66" s="6" t="s">
        <v>19</v>
      </c>
      <c r="M66" s="6"/>
      <c r="O66">
        <f t="shared" si="0"/>
        <v>1</v>
      </c>
      <c r="P66">
        <f t="shared" si="1"/>
        <v>1</v>
      </c>
      <c r="Q66">
        <f t="shared" si="2"/>
        <v>0</v>
      </c>
      <c r="R66">
        <f t="shared" si="3"/>
        <v>0</v>
      </c>
      <c r="S66">
        <f t="shared" si="4"/>
        <v>1</v>
      </c>
      <c r="U66" s="39">
        <f t="shared" si="5"/>
        <v>2</v>
      </c>
      <c r="V66">
        <f t="shared" si="6"/>
        <v>1</v>
      </c>
    </row>
    <row r="67" spans="1:22">
      <c r="A67" s="3">
        <v>64</v>
      </c>
      <c r="B67" s="15" t="s">
        <v>84</v>
      </c>
      <c r="C67" s="3">
        <v>41</v>
      </c>
      <c r="D67" s="15" t="s">
        <v>147</v>
      </c>
      <c r="E67" s="3">
        <v>1</v>
      </c>
      <c r="F67" s="15">
        <v>5</v>
      </c>
      <c r="G67" s="14" t="s">
        <v>13</v>
      </c>
      <c r="H67" s="6" t="s">
        <v>390</v>
      </c>
      <c r="I67" s="11" t="s">
        <v>18</v>
      </c>
      <c r="J67" s="6" t="s">
        <v>391</v>
      </c>
      <c r="K67" s="11" t="s">
        <v>18</v>
      </c>
      <c r="L67" s="6" t="s">
        <v>391</v>
      </c>
      <c r="M67" s="11" t="s">
        <v>18</v>
      </c>
      <c r="O67">
        <f t="shared" si="0"/>
        <v>2</v>
      </c>
      <c r="P67">
        <f t="shared" si="1"/>
        <v>1</v>
      </c>
      <c r="Q67">
        <f t="shared" si="2"/>
        <v>1</v>
      </c>
      <c r="R67">
        <f t="shared" si="3"/>
        <v>1</v>
      </c>
      <c r="S67">
        <f t="shared" si="4"/>
        <v>1</v>
      </c>
      <c r="U67" s="39">
        <f t="shared" si="5"/>
        <v>3</v>
      </c>
      <c r="V67">
        <f t="shared" si="6"/>
        <v>1</v>
      </c>
    </row>
    <row r="68" spans="1:22">
      <c r="A68" s="3">
        <v>65</v>
      </c>
      <c r="B68" s="15" t="s">
        <v>85</v>
      </c>
      <c r="C68" s="3">
        <v>41</v>
      </c>
      <c r="D68" s="15" t="s">
        <v>173</v>
      </c>
      <c r="E68" s="3">
        <v>12</v>
      </c>
      <c r="F68" s="15">
        <v>3</v>
      </c>
      <c r="G68" s="10" t="s">
        <v>16</v>
      </c>
      <c r="H68" s="6" t="s">
        <v>263</v>
      </c>
      <c r="I68" s="11" t="s">
        <v>18</v>
      </c>
      <c r="J68" s="6" t="s">
        <v>263</v>
      </c>
      <c r="K68" s="11" t="s">
        <v>18</v>
      </c>
      <c r="L68" s="6" t="s">
        <v>263</v>
      </c>
      <c r="M68" s="11" t="s">
        <v>18</v>
      </c>
      <c r="O68">
        <f t="shared" si="0"/>
        <v>1</v>
      </c>
      <c r="P68">
        <f t="shared" si="1"/>
        <v>1</v>
      </c>
      <c r="Q68">
        <f t="shared" si="2"/>
        <v>1</v>
      </c>
      <c r="R68">
        <f t="shared" si="3"/>
        <v>1</v>
      </c>
      <c r="S68">
        <f t="shared" si="4"/>
        <v>1</v>
      </c>
      <c r="U68" s="39">
        <f t="shared" si="5"/>
        <v>3</v>
      </c>
      <c r="V68">
        <f t="shared" si="6"/>
        <v>2</v>
      </c>
    </row>
    <row r="69" spans="1:22">
      <c r="A69" s="3">
        <v>66</v>
      </c>
      <c r="B69" s="15" t="s">
        <v>86</v>
      </c>
      <c r="C69" s="3">
        <v>56</v>
      </c>
      <c r="D69" s="15" t="s">
        <v>174</v>
      </c>
      <c r="E69" s="3">
        <v>5</v>
      </c>
      <c r="F69" s="15">
        <v>9</v>
      </c>
      <c r="G69" s="13" t="s">
        <v>200</v>
      </c>
      <c r="H69" s="6" t="s">
        <v>408</v>
      </c>
      <c r="I69" s="13" t="s">
        <v>200</v>
      </c>
      <c r="J69" s="6" t="s">
        <v>388</v>
      </c>
      <c r="K69" s="11" t="s">
        <v>18</v>
      </c>
      <c r="L69" s="6" t="s">
        <v>389</v>
      </c>
      <c r="M69" s="11" t="s">
        <v>18</v>
      </c>
      <c r="O69">
        <f t="shared" ref="O69:O102" si="7">IF(G69="MAYOR",3,IF(G69="MODERATE",2,1))</f>
        <v>3</v>
      </c>
      <c r="P69">
        <f t="shared" ref="P69:P102" si="8">IF(I69="NI",1,IF(I69="MINOR",2,IF(I69="MODERATE",3,4)))</f>
        <v>4</v>
      </c>
      <c r="Q69">
        <f t="shared" ref="Q69:Q102" si="9">IF(K69="NI",1,IF(K69="MINOR",2,IF(K69="MODERATE",3,IF(K69="MAYOR",4,0))))</f>
        <v>1</v>
      </c>
      <c r="R69">
        <f t="shared" ref="R69:R102" si="10">IF(M69="NI",1,IF(M69="MINOR",2,IF(M69="MODERATE",3,IF(M69="MAYOR",4,0))))</f>
        <v>1</v>
      </c>
      <c r="S69">
        <f t="shared" ref="S69:S102" si="11">MAX(P69:R69)</f>
        <v>4</v>
      </c>
      <c r="U69" s="39">
        <f t="shared" ref="U69:U102" si="12">IF(C69&lt;=25,1,IF(C69&lt;=35,2,3))</f>
        <v>3</v>
      </c>
      <c r="V69">
        <f t="shared" ref="V69:V102" si="13">IF(E69&lt;=7,1,IF(E69&lt;=14,2,3))</f>
        <v>1</v>
      </c>
    </row>
    <row r="70" spans="1:22">
      <c r="A70" s="3">
        <v>67</v>
      </c>
      <c r="B70" s="15" t="s">
        <v>87</v>
      </c>
      <c r="C70" s="3">
        <v>47</v>
      </c>
      <c r="D70" s="15" t="s">
        <v>175</v>
      </c>
      <c r="E70" s="3">
        <v>1</v>
      </c>
      <c r="F70" s="15">
        <v>7</v>
      </c>
      <c r="G70" s="13" t="s">
        <v>200</v>
      </c>
      <c r="H70" s="6" t="s">
        <v>409</v>
      </c>
      <c r="I70" s="13" t="s">
        <v>200</v>
      </c>
      <c r="J70" s="6" t="s">
        <v>377</v>
      </c>
      <c r="K70" s="11" t="s">
        <v>18</v>
      </c>
      <c r="L70" s="6" t="s">
        <v>378</v>
      </c>
      <c r="M70" s="11" t="s">
        <v>18</v>
      </c>
      <c r="O70">
        <f t="shared" si="7"/>
        <v>3</v>
      </c>
      <c r="P70">
        <f t="shared" si="8"/>
        <v>4</v>
      </c>
      <c r="Q70">
        <f t="shared" si="9"/>
        <v>1</v>
      </c>
      <c r="R70">
        <f t="shared" si="10"/>
        <v>1</v>
      </c>
      <c r="S70">
        <f t="shared" si="11"/>
        <v>4</v>
      </c>
      <c r="U70" s="39">
        <f t="shared" si="12"/>
        <v>3</v>
      </c>
      <c r="V70">
        <f t="shared" si="13"/>
        <v>1</v>
      </c>
    </row>
    <row r="71" spans="1:22">
      <c r="A71" s="3">
        <v>68</v>
      </c>
      <c r="B71" s="15" t="s">
        <v>88</v>
      </c>
      <c r="C71" s="3">
        <v>53</v>
      </c>
      <c r="D71" s="15" t="s">
        <v>176</v>
      </c>
      <c r="E71" s="3">
        <v>3</v>
      </c>
      <c r="F71" s="15">
        <v>3</v>
      </c>
      <c r="G71" s="10" t="s">
        <v>16</v>
      </c>
      <c r="H71" s="6" t="s">
        <v>380</v>
      </c>
      <c r="I71" s="13" t="s">
        <v>200</v>
      </c>
      <c r="J71" s="6"/>
      <c r="K71" s="6"/>
      <c r="L71" s="6" t="s">
        <v>379</v>
      </c>
      <c r="M71" s="6"/>
      <c r="O71">
        <f t="shared" si="7"/>
        <v>1</v>
      </c>
      <c r="P71">
        <f t="shared" si="8"/>
        <v>4</v>
      </c>
      <c r="Q71">
        <f t="shared" si="9"/>
        <v>0</v>
      </c>
      <c r="R71">
        <f t="shared" si="10"/>
        <v>0</v>
      </c>
      <c r="S71">
        <f t="shared" si="11"/>
        <v>4</v>
      </c>
      <c r="U71" s="39">
        <f t="shared" si="12"/>
        <v>3</v>
      </c>
      <c r="V71">
        <f t="shared" si="13"/>
        <v>1</v>
      </c>
    </row>
    <row r="72" spans="1:22">
      <c r="A72" s="3">
        <v>69</v>
      </c>
      <c r="B72" s="15" t="s">
        <v>89</v>
      </c>
      <c r="C72" s="3">
        <v>47</v>
      </c>
      <c r="D72" s="15" t="s">
        <v>177</v>
      </c>
      <c r="E72" s="3">
        <v>3</v>
      </c>
      <c r="F72" s="15">
        <v>9</v>
      </c>
      <c r="G72" s="13" t="s">
        <v>200</v>
      </c>
      <c r="H72" s="6" t="s">
        <v>410</v>
      </c>
      <c r="I72" s="10" t="s">
        <v>16</v>
      </c>
      <c r="J72" s="6" t="s">
        <v>411</v>
      </c>
      <c r="K72" s="10" t="s">
        <v>16</v>
      </c>
      <c r="L72" s="6" t="s">
        <v>412</v>
      </c>
      <c r="M72" s="10" t="s">
        <v>16</v>
      </c>
      <c r="O72">
        <f t="shared" si="7"/>
        <v>3</v>
      </c>
      <c r="P72">
        <f t="shared" si="8"/>
        <v>2</v>
      </c>
      <c r="Q72">
        <f t="shared" si="9"/>
        <v>2</v>
      </c>
      <c r="R72">
        <f t="shared" si="10"/>
        <v>2</v>
      </c>
      <c r="S72">
        <f t="shared" si="11"/>
        <v>2</v>
      </c>
      <c r="U72" s="39">
        <f t="shared" si="12"/>
        <v>3</v>
      </c>
      <c r="V72">
        <f t="shared" si="13"/>
        <v>1</v>
      </c>
    </row>
    <row r="73" spans="1:22">
      <c r="A73" s="3">
        <v>70</v>
      </c>
      <c r="B73" s="15" t="s">
        <v>90</v>
      </c>
      <c r="C73" s="3">
        <v>19</v>
      </c>
      <c r="D73" s="15" t="s">
        <v>178</v>
      </c>
      <c r="E73" s="3">
        <v>4</v>
      </c>
      <c r="F73" s="15">
        <v>3</v>
      </c>
      <c r="G73" s="10" t="s">
        <v>16</v>
      </c>
      <c r="H73" s="6" t="s">
        <v>354</v>
      </c>
      <c r="I73" s="11" t="s">
        <v>18</v>
      </c>
      <c r="J73" s="6" t="s">
        <v>355</v>
      </c>
      <c r="K73" s="11" t="s">
        <v>18</v>
      </c>
      <c r="L73" s="6" t="s">
        <v>354</v>
      </c>
      <c r="M73" s="11" t="s">
        <v>18</v>
      </c>
      <c r="O73">
        <f t="shared" si="7"/>
        <v>1</v>
      </c>
      <c r="P73">
        <f t="shared" si="8"/>
        <v>1</v>
      </c>
      <c r="Q73">
        <f t="shared" si="9"/>
        <v>1</v>
      </c>
      <c r="R73">
        <f t="shared" si="10"/>
        <v>1</v>
      </c>
      <c r="S73">
        <f t="shared" si="11"/>
        <v>1</v>
      </c>
      <c r="U73" s="39">
        <f t="shared" si="12"/>
        <v>1</v>
      </c>
      <c r="V73">
        <f t="shared" si="13"/>
        <v>1</v>
      </c>
    </row>
    <row r="74" spans="1:22">
      <c r="A74" s="3">
        <v>71</v>
      </c>
      <c r="B74" s="15" t="s">
        <v>91</v>
      </c>
      <c r="C74" s="3">
        <v>49</v>
      </c>
      <c r="D74" s="15" t="s">
        <v>156</v>
      </c>
      <c r="E74" s="3">
        <v>7</v>
      </c>
      <c r="F74" s="15">
        <v>2</v>
      </c>
      <c r="G74" s="10" t="s">
        <v>16</v>
      </c>
      <c r="H74" s="16" t="s">
        <v>264</v>
      </c>
      <c r="I74" s="14" t="s">
        <v>13</v>
      </c>
      <c r="J74" s="6" t="s">
        <v>265</v>
      </c>
      <c r="K74" s="6"/>
      <c r="L74" s="6" t="s">
        <v>265</v>
      </c>
      <c r="M74" s="6"/>
      <c r="O74">
        <f t="shared" si="7"/>
        <v>1</v>
      </c>
      <c r="P74">
        <f t="shared" si="8"/>
        <v>3</v>
      </c>
      <c r="Q74">
        <f t="shared" si="9"/>
        <v>0</v>
      </c>
      <c r="R74">
        <f t="shared" si="10"/>
        <v>0</v>
      </c>
      <c r="S74">
        <f t="shared" si="11"/>
        <v>3</v>
      </c>
      <c r="U74" s="39">
        <f t="shared" si="12"/>
        <v>3</v>
      </c>
      <c r="V74">
        <f t="shared" si="13"/>
        <v>1</v>
      </c>
    </row>
    <row r="75" spans="1:22">
      <c r="A75" s="3">
        <v>72</v>
      </c>
      <c r="B75" s="15" t="s">
        <v>92</v>
      </c>
      <c r="C75" s="3">
        <v>54</v>
      </c>
      <c r="D75" s="15" t="s">
        <v>179</v>
      </c>
      <c r="E75" s="3">
        <v>3</v>
      </c>
      <c r="F75" s="15">
        <v>5</v>
      </c>
      <c r="G75" s="14" t="s">
        <v>13</v>
      </c>
      <c r="H75" s="6" t="s">
        <v>330</v>
      </c>
      <c r="I75" s="14" t="s">
        <v>13</v>
      </c>
      <c r="J75" s="6" t="s">
        <v>266</v>
      </c>
      <c r="K75" s="6"/>
      <c r="L75" s="6" t="s">
        <v>331</v>
      </c>
      <c r="M75" s="14" t="s">
        <v>13</v>
      </c>
      <c r="O75">
        <f t="shared" si="7"/>
        <v>2</v>
      </c>
      <c r="P75">
        <f t="shared" si="8"/>
        <v>3</v>
      </c>
      <c r="Q75">
        <f t="shared" si="9"/>
        <v>0</v>
      </c>
      <c r="R75">
        <f t="shared" si="10"/>
        <v>3</v>
      </c>
      <c r="S75">
        <f t="shared" si="11"/>
        <v>3</v>
      </c>
      <c r="U75" s="39">
        <f t="shared" si="12"/>
        <v>3</v>
      </c>
      <c r="V75">
        <f t="shared" si="13"/>
        <v>1</v>
      </c>
    </row>
    <row r="76" spans="1:22">
      <c r="A76" s="3">
        <v>73</v>
      </c>
      <c r="B76" s="15" t="s">
        <v>93</v>
      </c>
      <c r="C76" s="3">
        <v>43</v>
      </c>
      <c r="D76" s="15" t="s">
        <v>149</v>
      </c>
      <c r="E76" s="3">
        <v>4</v>
      </c>
      <c r="F76" s="15">
        <v>8</v>
      </c>
      <c r="G76" s="13" t="s">
        <v>200</v>
      </c>
      <c r="H76" s="6" t="s">
        <v>413</v>
      </c>
      <c r="I76" s="14" t="s">
        <v>13</v>
      </c>
      <c r="J76" s="6" t="s">
        <v>414</v>
      </c>
      <c r="K76" s="14" t="s">
        <v>13</v>
      </c>
      <c r="L76" s="6" t="s">
        <v>414</v>
      </c>
      <c r="M76" s="14" t="s">
        <v>13</v>
      </c>
      <c r="O76">
        <f t="shared" si="7"/>
        <v>3</v>
      </c>
      <c r="P76">
        <f t="shared" si="8"/>
        <v>3</v>
      </c>
      <c r="Q76">
        <f t="shared" si="9"/>
        <v>3</v>
      </c>
      <c r="R76">
        <f t="shared" si="10"/>
        <v>3</v>
      </c>
      <c r="S76">
        <f t="shared" si="11"/>
        <v>3</v>
      </c>
      <c r="U76" s="39">
        <f t="shared" si="12"/>
        <v>3</v>
      </c>
      <c r="V76">
        <f t="shared" si="13"/>
        <v>1</v>
      </c>
    </row>
    <row r="77" spans="1:22">
      <c r="A77" s="3">
        <v>74</v>
      </c>
      <c r="B77" s="15" t="s">
        <v>94</v>
      </c>
      <c r="C77" s="3">
        <v>32</v>
      </c>
      <c r="D77" s="15" t="s">
        <v>180</v>
      </c>
      <c r="E77" s="3">
        <v>12</v>
      </c>
      <c r="F77" s="15">
        <v>3</v>
      </c>
      <c r="G77" s="10" t="s">
        <v>16</v>
      </c>
      <c r="H77" s="6" t="s">
        <v>267</v>
      </c>
      <c r="I77" s="11" t="s">
        <v>18</v>
      </c>
      <c r="J77" s="6" t="s">
        <v>268</v>
      </c>
      <c r="K77" s="6"/>
      <c r="L77" s="6" t="s">
        <v>267</v>
      </c>
      <c r="M77" s="11" t="s">
        <v>18</v>
      </c>
      <c r="O77">
        <f t="shared" si="7"/>
        <v>1</v>
      </c>
      <c r="P77">
        <f t="shared" si="8"/>
        <v>1</v>
      </c>
      <c r="Q77">
        <f t="shared" si="9"/>
        <v>0</v>
      </c>
      <c r="R77">
        <f t="shared" si="10"/>
        <v>1</v>
      </c>
      <c r="S77">
        <f t="shared" si="11"/>
        <v>1</v>
      </c>
      <c r="U77" s="39">
        <f t="shared" si="12"/>
        <v>2</v>
      </c>
      <c r="V77">
        <f t="shared" si="13"/>
        <v>2</v>
      </c>
    </row>
    <row r="78" spans="1:22">
      <c r="A78" s="3">
        <v>75</v>
      </c>
      <c r="B78" s="15" t="s">
        <v>95</v>
      </c>
      <c r="C78" s="3">
        <v>48</v>
      </c>
      <c r="D78" s="15" t="s">
        <v>181</v>
      </c>
      <c r="E78" s="3">
        <v>1</v>
      </c>
      <c r="F78" s="15">
        <v>8</v>
      </c>
      <c r="G78" s="13" t="s">
        <v>200</v>
      </c>
      <c r="H78" s="6" t="s">
        <v>358</v>
      </c>
      <c r="I78" s="10" t="s">
        <v>16</v>
      </c>
      <c r="J78" s="6" t="s">
        <v>359</v>
      </c>
      <c r="K78" s="10" t="s">
        <v>16</v>
      </c>
      <c r="L78" s="6" t="s">
        <v>360</v>
      </c>
      <c r="M78" s="10" t="s">
        <v>16</v>
      </c>
      <c r="O78">
        <f t="shared" si="7"/>
        <v>3</v>
      </c>
      <c r="P78">
        <f t="shared" si="8"/>
        <v>2</v>
      </c>
      <c r="Q78">
        <f t="shared" si="9"/>
        <v>2</v>
      </c>
      <c r="R78">
        <f t="shared" si="10"/>
        <v>2</v>
      </c>
      <c r="S78">
        <f t="shared" si="11"/>
        <v>2</v>
      </c>
      <c r="U78" s="39">
        <f t="shared" si="12"/>
        <v>3</v>
      </c>
      <c r="V78">
        <f t="shared" si="13"/>
        <v>1</v>
      </c>
    </row>
    <row r="79" spans="1:22">
      <c r="A79" s="3">
        <v>76</v>
      </c>
      <c r="B79" s="15" t="s">
        <v>96</v>
      </c>
      <c r="C79" s="3">
        <v>51</v>
      </c>
      <c r="D79" s="15" t="s">
        <v>182</v>
      </c>
      <c r="E79" s="3">
        <v>6</v>
      </c>
      <c r="F79" s="15">
        <v>4</v>
      </c>
      <c r="G79" s="14" t="s">
        <v>13</v>
      </c>
      <c r="H79" s="6" t="s">
        <v>425</v>
      </c>
      <c r="I79" s="11" t="s">
        <v>18</v>
      </c>
      <c r="J79" s="6" t="s">
        <v>426</v>
      </c>
      <c r="K79" s="11" t="s">
        <v>18</v>
      </c>
      <c r="L79" s="6" t="s">
        <v>425</v>
      </c>
      <c r="M79" s="11" t="s">
        <v>18</v>
      </c>
      <c r="O79">
        <f t="shared" si="7"/>
        <v>2</v>
      </c>
      <c r="P79">
        <f t="shared" si="8"/>
        <v>1</v>
      </c>
      <c r="Q79">
        <f t="shared" si="9"/>
        <v>1</v>
      </c>
      <c r="R79">
        <f t="shared" si="10"/>
        <v>1</v>
      </c>
      <c r="S79">
        <f t="shared" si="11"/>
        <v>1</v>
      </c>
      <c r="U79" s="39">
        <f t="shared" si="12"/>
        <v>3</v>
      </c>
      <c r="V79">
        <f t="shared" si="13"/>
        <v>1</v>
      </c>
    </row>
    <row r="80" spans="1:22">
      <c r="A80" s="3">
        <v>77</v>
      </c>
      <c r="B80" s="15" t="s">
        <v>97</v>
      </c>
      <c r="C80" s="3">
        <v>49</v>
      </c>
      <c r="D80" s="15" t="s">
        <v>183</v>
      </c>
      <c r="E80" s="3">
        <v>1</v>
      </c>
      <c r="F80" s="15">
        <v>5</v>
      </c>
      <c r="G80" s="14" t="s">
        <v>13</v>
      </c>
      <c r="H80" s="6" t="s">
        <v>276</v>
      </c>
      <c r="I80" s="11" t="s">
        <v>18</v>
      </c>
      <c r="J80" s="6"/>
      <c r="K80" s="6"/>
      <c r="L80" s="6" t="s">
        <v>277</v>
      </c>
      <c r="M80" s="11" t="s">
        <v>18</v>
      </c>
      <c r="O80">
        <f t="shared" si="7"/>
        <v>2</v>
      </c>
      <c r="P80">
        <f t="shared" si="8"/>
        <v>1</v>
      </c>
      <c r="Q80">
        <f t="shared" si="9"/>
        <v>0</v>
      </c>
      <c r="R80">
        <f t="shared" si="10"/>
        <v>1</v>
      </c>
      <c r="S80">
        <f t="shared" si="11"/>
        <v>1</v>
      </c>
      <c r="U80" s="39">
        <f t="shared" si="12"/>
        <v>3</v>
      </c>
      <c r="V80">
        <f t="shared" si="13"/>
        <v>1</v>
      </c>
    </row>
    <row r="81" spans="1:22">
      <c r="A81" s="3">
        <v>78</v>
      </c>
      <c r="B81" s="15" t="s">
        <v>98</v>
      </c>
      <c r="C81" s="3">
        <v>44</v>
      </c>
      <c r="D81" s="15" t="s">
        <v>184</v>
      </c>
      <c r="E81" s="3">
        <v>3</v>
      </c>
      <c r="F81" s="15">
        <v>5</v>
      </c>
      <c r="G81" s="14" t="s">
        <v>13</v>
      </c>
      <c r="H81" s="6" t="s">
        <v>415</v>
      </c>
      <c r="I81" s="14" t="s">
        <v>13</v>
      </c>
      <c r="J81" s="6" t="s">
        <v>416</v>
      </c>
      <c r="K81" s="14" t="s">
        <v>13</v>
      </c>
      <c r="L81" s="6" t="s">
        <v>416</v>
      </c>
      <c r="M81" s="14" t="s">
        <v>13</v>
      </c>
      <c r="O81">
        <f t="shared" si="7"/>
        <v>2</v>
      </c>
      <c r="P81">
        <f t="shared" si="8"/>
        <v>3</v>
      </c>
      <c r="Q81">
        <f t="shared" si="9"/>
        <v>3</v>
      </c>
      <c r="R81">
        <f t="shared" si="10"/>
        <v>3</v>
      </c>
      <c r="S81">
        <f t="shared" si="11"/>
        <v>3</v>
      </c>
      <c r="U81" s="39">
        <f t="shared" si="12"/>
        <v>3</v>
      </c>
      <c r="V81">
        <f t="shared" si="13"/>
        <v>1</v>
      </c>
    </row>
    <row r="82" spans="1:22">
      <c r="A82" s="3">
        <v>79</v>
      </c>
      <c r="B82" s="15" t="s">
        <v>99</v>
      </c>
      <c r="C82" s="3">
        <v>51</v>
      </c>
      <c r="D82" s="15" t="s">
        <v>185</v>
      </c>
      <c r="E82" s="3">
        <v>3</v>
      </c>
      <c r="F82" s="15">
        <v>6</v>
      </c>
      <c r="G82" s="13" t="s">
        <v>200</v>
      </c>
      <c r="H82" s="6" t="s">
        <v>332</v>
      </c>
      <c r="I82" s="14" t="s">
        <v>13</v>
      </c>
      <c r="J82" s="6" t="s">
        <v>275</v>
      </c>
      <c r="K82" s="11" t="s">
        <v>18</v>
      </c>
      <c r="L82" s="6" t="s">
        <v>275</v>
      </c>
      <c r="M82" s="11" t="s">
        <v>18</v>
      </c>
      <c r="O82">
        <f t="shared" si="7"/>
        <v>3</v>
      </c>
      <c r="P82">
        <f t="shared" si="8"/>
        <v>3</v>
      </c>
      <c r="Q82">
        <f t="shared" si="9"/>
        <v>1</v>
      </c>
      <c r="R82">
        <f t="shared" si="10"/>
        <v>1</v>
      </c>
      <c r="S82">
        <f t="shared" si="11"/>
        <v>3</v>
      </c>
      <c r="U82" s="39">
        <f t="shared" si="12"/>
        <v>3</v>
      </c>
      <c r="V82">
        <f t="shared" si="13"/>
        <v>1</v>
      </c>
    </row>
    <row r="83" spans="1:22">
      <c r="A83" s="3">
        <v>80</v>
      </c>
      <c r="B83" s="15" t="s">
        <v>100</v>
      </c>
      <c r="C83" s="3">
        <v>40</v>
      </c>
      <c r="D83" s="15" t="s">
        <v>186</v>
      </c>
      <c r="E83" s="3">
        <v>6</v>
      </c>
      <c r="F83" s="15">
        <v>4</v>
      </c>
      <c r="G83" s="14" t="s">
        <v>13</v>
      </c>
      <c r="H83" s="6" t="s">
        <v>356</v>
      </c>
      <c r="I83" s="14" t="s">
        <v>13</v>
      </c>
      <c r="J83" s="6" t="s">
        <v>357</v>
      </c>
      <c r="K83" s="14" t="s">
        <v>13</v>
      </c>
      <c r="L83" s="6" t="s">
        <v>356</v>
      </c>
      <c r="M83" s="14" t="s">
        <v>13</v>
      </c>
      <c r="O83">
        <f t="shared" si="7"/>
        <v>2</v>
      </c>
      <c r="P83">
        <f t="shared" si="8"/>
        <v>3</v>
      </c>
      <c r="Q83">
        <f t="shared" si="9"/>
        <v>3</v>
      </c>
      <c r="R83">
        <f t="shared" si="10"/>
        <v>3</v>
      </c>
      <c r="S83">
        <f t="shared" si="11"/>
        <v>3</v>
      </c>
      <c r="U83" s="39">
        <f t="shared" si="12"/>
        <v>3</v>
      </c>
      <c r="V83">
        <f t="shared" si="13"/>
        <v>1</v>
      </c>
    </row>
    <row r="84" spans="1:22">
      <c r="A84" s="3">
        <v>81</v>
      </c>
      <c r="B84" s="15" t="s">
        <v>101</v>
      </c>
      <c r="C84" s="3">
        <v>54</v>
      </c>
      <c r="D84" s="15" t="s">
        <v>187</v>
      </c>
      <c r="E84" s="3">
        <v>5</v>
      </c>
      <c r="F84" s="15">
        <v>9</v>
      </c>
      <c r="G84" s="13" t="s">
        <v>200</v>
      </c>
      <c r="H84" s="6" t="s">
        <v>417</v>
      </c>
      <c r="I84" s="14" t="s">
        <v>13</v>
      </c>
      <c r="J84" s="6" t="s">
        <v>418</v>
      </c>
      <c r="K84" s="14" t="s">
        <v>13</v>
      </c>
      <c r="L84" s="6" t="s">
        <v>419</v>
      </c>
      <c r="M84" s="14" t="s">
        <v>13</v>
      </c>
      <c r="O84">
        <f t="shared" si="7"/>
        <v>3</v>
      </c>
      <c r="P84">
        <f t="shared" si="8"/>
        <v>3</v>
      </c>
      <c r="Q84">
        <f t="shared" si="9"/>
        <v>3</v>
      </c>
      <c r="R84">
        <f t="shared" si="10"/>
        <v>3</v>
      </c>
      <c r="S84">
        <f t="shared" si="11"/>
        <v>3</v>
      </c>
      <c r="U84" s="39">
        <f t="shared" si="12"/>
        <v>3</v>
      </c>
      <c r="V84">
        <f t="shared" si="13"/>
        <v>1</v>
      </c>
    </row>
    <row r="85" spans="1:22">
      <c r="A85" s="3">
        <v>82</v>
      </c>
      <c r="B85" s="15" t="s">
        <v>102</v>
      </c>
      <c r="C85" s="3">
        <v>47</v>
      </c>
      <c r="D85" s="15" t="s">
        <v>181</v>
      </c>
      <c r="E85" s="3">
        <v>2</v>
      </c>
      <c r="F85" s="15">
        <v>7</v>
      </c>
      <c r="G85" s="13" t="s">
        <v>200</v>
      </c>
      <c r="H85" s="6" t="s">
        <v>420</v>
      </c>
      <c r="I85" s="14" t="s">
        <v>13</v>
      </c>
      <c r="J85" s="6" t="s">
        <v>421</v>
      </c>
      <c r="K85" s="14" t="s">
        <v>13</v>
      </c>
      <c r="L85" s="6" t="s">
        <v>421</v>
      </c>
      <c r="M85" s="14" t="s">
        <v>13</v>
      </c>
      <c r="O85">
        <f t="shared" si="7"/>
        <v>3</v>
      </c>
      <c r="P85">
        <f t="shared" si="8"/>
        <v>3</v>
      </c>
      <c r="Q85">
        <f t="shared" si="9"/>
        <v>3</v>
      </c>
      <c r="R85">
        <f t="shared" si="10"/>
        <v>3</v>
      </c>
      <c r="S85">
        <f t="shared" si="11"/>
        <v>3</v>
      </c>
      <c r="U85" s="39">
        <f t="shared" si="12"/>
        <v>3</v>
      </c>
      <c r="V85">
        <f t="shared" si="13"/>
        <v>1</v>
      </c>
    </row>
    <row r="86" spans="1:22">
      <c r="A86" s="3">
        <v>83</v>
      </c>
      <c r="B86" s="15" t="s">
        <v>103</v>
      </c>
      <c r="C86" s="3">
        <v>39</v>
      </c>
      <c r="D86" s="15" t="s">
        <v>188</v>
      </c>
      <c r="E86" s="3">
        <v>5</v>
      </c>
      <c r="F86" s="15">
        <v>8</v>
      </c>
      <c r="G86" s="13" t="s">
        <v>200</v>
      </c>
      <c r="H86" s="6" t="s">
        <v>338</v>
      </c>
      <c r="I86" s="11" t="s">
        <v>18</v>
      </c>
      <c r="J86" s="6" t="s">
        <v>339</v>
      </c>
      <c r="K86" s="11" t="s">
        <v>18</v>
      </c>
      <c r="L86" s="6" t="s">
        <v>340</v>
      </c>
      <c r="M86" s="11" t="s">
        <v>18</v>
      </c>
      <c r="O86">
        <f t="shared" si="7"/>
        <v>3</v>
      </c>
      <c r="P86">
        <f t="shared" si="8"/>
        <v>1</v>
      </c>
      <c r="Q86">
        <f t="shared" si="9"/>
        <v>1</v>
      </c>
      <c r="R86">
        <f t="shared" si="10"/>
        <v>1</v>
      </c>
      <c r="S86">
        <f t="shared" si="11"/>
        <v>1</v>
      </c>
      <c r="U86" s="39">
        <f t="shared" si="12"/>
        <v>3</v>
      </c>
      <c r="V86">
        <f t="shared" si="13"/>
        <v>1</v>
      </c>
    </row>
    <row r="87" spans="1:22">
      <c r="A87" s="3">
        <v>84</v>
      </c>
      <c r="B87" s="15" t="s">
        <v>104</v>
      </c>
      <c r="C87" s="3">
        <v>49</v>
      </c>
      <c r="D87" s="15" t="s">
        <v>189</v>
      </c>
      <c r="E87" s="3">
        <v>12</v>
      </c>
      <c r="F87" s="15">
        <v>5</v>
      </c>
      <c r="G87" s="14" t="s">
        <v>13</v>
      </c>
      <c r="H87" s="6" t="s">
        <v>333</v>
      </c>
      <c r="I87" s="14" t="s">
        <v>13</v>
      </c>
      <c r="J87" s="6" t="s">
        <v>334</v>
      </c>
      <c r="K87" s="14" t="s">
        <v>13</v>
      </c>
      <c r="L87" s="18" t="s">
        <v>335</v>
      </c>
      <c r="M87" s="14" t="s">
        <v>13</v>
      </c>
      <c r="O87">
        <f t="shared" si="7"/>
        <v>2</v>
      </c>
      <c r="P87">
        <f t="shared" si="8"/>
        <v>3</v>
      </c>
      <c r="Q87">
        <f t="shared" si="9"/>
        <v>3</v>
      </c>
      <c r="R87">
        <f t="shared" si="10"/>
        <v>3</v>
      </c>
      <c r="S87">
        <f t="shared" si="11"/>
        <v>3</v>
      </c>
      <c r="U87" s="39">
        <f t="shared" si="12"/>
        <v>3</v>
      </c>
      <c r="V87">
        <f t="shared" si="13"/>
        <v>2</v>
      </c>
    </row>
    <row r="88" spans="1:22">
      <c r="A88" s="3">
        <v>85</v>
      </c>
      <c r="B88" s="25" t="s">
        <v>105</v>
      </c>
      <c r="C88" s="3">
        <v>56</v>
      </c>
      <c r="D88" s="15" t="s">
        <v>190</v>
      </c>
      <c r="E88" s="3">
        <v>5</v>
      </c>
      <c r="F88" s="15">
        <v>5</v>
      </c>
      <c r="G88" s="14" t="s">
        <v>13</v>
      </c>
      <c r="H88" s="6" t="s">
        <v>273</v>
      </c>
      <c r="I88" s="11" t="s">
        <v>18</v>
      </c>
      <c r="J88" s="6" t="s">
        <v>274</v>
      </c>
      <c r="K88" s="11" t="s">
        <v>18</v>
      </c>
      <c r="L88" s="6" t="s">
        <v>274</v>
      </c>
      <c r="M88" s="11" t="s">
        <v>18</v>
      </c>
      <c r="O88">
        <f t="shared" si="7"/>
        <v>2</v>
      </c>
      <c r="P88">
        <f t="shared" si="8"/>
        <v>1</v>
      </c>
      <c r="Q88">
        <f t="shared" si="9"/>
        <v>1</v>
      </c>
      <c r="R88">
        <f t="shared" si="10"/>
        <v>1</v>
      </c>
      <c r="S88">
        <f t="shared" si="11"/>
        <v>1</v>
      </c>
      <c r="U88" s="39">
        <f t="shared" si="12"/>
        <v>3</v>
      </c>
      <c r="V88">
        <f t="shared" si="13"/>
        <v>1</v>
      </c>
    </row>
    <row r="89" spans="1:22">
      <c r="A89" s="3">
        <v>86</v>
      </c>
      <c r="B89" s="15" t="s">
        <v>106</v>
      </c>
      <c r="C89" s="3">
        <v>50</v>
      </c>
      <c r="D89" s="15" t="s">
        <v>184</v>
      </c>
      <c r="E89" s="3">
        <v>4</v>
      </c>
      <c r="F89" s="15">
        <v>2</v>
      </c>
      <c r="G89" s="10" t="s">
        <v>16</v>
      </c>
      <c r="H89" s="6" t="s">
        <v>269</v>
      </c>
      <c r="I89" s="11" t="s">
        <v>18</v>
      </c>
      <c r="J89" s="6"/>
      <c r="K89" s="6"/>
      <c r="L89" s="6" t="s">
        <v>269</v>
      </c>
      <c r="M89" s="11" t="s">
        <v>18</v>
      </c>
      <c r="O89">
        <f t="shared" si="7"/>
        <v>1</v>
      </c>
      <c r="P89">
        <f t="shared" si="8"/>
        <v>1</v>
      </c>
      <c r="Q89">
        <f t="shared" si="9"/>
        <v>0</v>
      </c>
      <c r="R89">
        <f t="shared" si="10"/>
        <v>1</v>
      </c>
      <c r="S89">
        <f t="shared" si="11"/>
        <v>1</v>
      </c>
      <c r="U89" s="39">
        <f t="shared" si="12"/>
        <v>3</v>
      </c>
      <c r="V89">
        <f t="shared" si="13"/>
        <v>1</v>
      </c>
    </row>
    <row r="90" spans="1:22">
      <c r="A90" s="3">
        <v>87</v>
      </c>
      <c r="B90" s="15" t="s">
        <v>118</v>
      </c>
      <c r="C90" s="3">
        <v>50</v>
      </c>
      <c r="D90" s="15" t="s">
        <v>191</v>
      </c>
      <c r="E90" s="3">
        <v>1</v>
      </c>
      <c r="F90" s="15">
        <v>4</v>
      </c>
      <c r="G90" s="14" t="s">
        <v>13</v>
      </c>
      <c r="H90" s="6" t="s">
        <v>341</v>
      </c>
      <c r="I90" s="11" t="s">
        <v>18</v>
      </c>
      <c r="J90" s="6"/>
      <c r="K90" s="6"/>
      <c r="L90" s="6"/>
      <c r="M90" s="6"/>
      <c r="O90">
        <f t="shared" si="7"/>
        <v>2</v>
      </c>
      <c r="P90">
        <f t="shared" si="8"/>
        <v>1</v>
      </c>
      <c r="Q90">
        <f t="shared" si="9"/>
        <v>0</v>
      </c>
      <c r="R90">
        <f t="shared" si="10"/>
        <v>0</v>
      </c>
      <c r="S90">
        <f t="shared" si="11"/>
        <v>1</v>
      </c>
      <c r="U90" s="39">
        <f t="shared" si="12"/>
        <v>3</v>
      </c>
      <c r="V90">
        <f t="shared" si="13"/>
        <v>1</v>
      </c>
    </row>
    <row r="91" spans="1:22">
      <c r="A91" s="3">
        <v>88</v>
      </c>
      <c r="B91" s="15" t="s">
        <v>107</v>
      </c>
      <c r="C91" s="3">
        <v>57</v>
      </c>
      <c r="D91" s="15" t="s">
        <v>174</v>
      </c>
      <c r="E91" s="3">
        <v>1</v>
      </c>
      <c r="F91" s="15">
        <v>2</v>
      </c>
      <c r="G91" s="10" t="s">
        <v>16</v>
      </c>
      <c r="H91" s="6" t="s">
        <v>270</v>
      </c>
      <c r="I91" s="11" t="s">
        <v>18</v>
      </c>
      <c r="J91" s="6"/>
      <c r="K91" s="6"/>
      <c r="L91" s="6" t="s">
        <v>271</v>
      </c>
      <c r="M91" s="6"/>
      <c r="O91">
        <f t="shared" si="7"/>
        <v>1</v>
      </c>
      <c r="P91">
        <f t="shared" si="8"/>
        <v>1</v>
      </c>
      <c r="Q91">
        <f t="shared" si="9"/>
        <v>0</v>
      </c>
      <c r="R91">
        <f t="shared" si="10"/>
        <v>0</v>
      </c>
      <c r="S91">
        <f t="shared" si="11"/>
        <v>1</v>
      </c>
      <c r="U91" s="39">
        <f t="shared" si="12"/>
        <v>3</v>
      </c>
      <c r="V91">
        <f t="shared" si="13"/>
        <v>1</v>
      </c>
    </row>
    <row r="92" spans="1:22">
      <c r="A92" s="3">
        <v>89</v>
      </c>
      <c r="B92" s="15" t="s">
        <v>108</v>
      </c>
      <c r="C92" s="3">
        <v>26</v>
      </c>
      <c r="D92" s="15" t="s">
        <v>192</v>
      </c>
      <c r="E92" s="3">
        <v>13</v>
      </c>
      <c r="F92" s="15">
        <v>6</v>
      </c>
      <c r="G92" s="13" t="s">
        <v>200</v>
      </c>
      <c r="H92" s="6" t="s">
        <v>385</v>
      </c>
      <c r="I92" s="11" t="s">
        <v>18</v>
      </c>
      <c r="J92" s="6" t="s">
        <v>386</v>
      </c>
      <c r="K92" s="11" t="s">
        <v>18</v>
      </c>
      <c r="L92" s="6" t="s">
        <v>387</v>
      </c>
      <c r="M92" s="11" t="s">
        <v>18</v>
      </c>
      <c r="O92">
        <f t="shared" si="7"/>
        <v>3</v>
      </c>
      <c r="P92">
        <f t="shared" si="8"/>
        <v>1</v>
      </c>
      <c r="Q92">
        <f t="shared" si="9"/>
        <v>1</v>
      </c>
      <c r="R92">
        <f t="shared" si="10"/>
        <v>1</v>
      </c>
      <c r="S92">
        <f t="shared" si="11"/>
        <v>1</v>
      </c>
      <c r="U92" s="39">
        <f t="shared" si="12"/>
        <v>2</v>
      </c>
      <c r="V92">
        <f t="shared" si="13"/>
        <v>2</v>
      </c>
    </row>
    <row r="93" spans="1:22">
      <c r="A93" s="3">
        <v>90</v>
      </c>
      <c r="B93" s="15" t="s">
        <v>109</v>
      </c>
      <c r="C93" s="3">
        <v>41</v>
      </c>
      <c r="D93" s="15" t="s">
        <v>193</v>
      </c>
      <c r="E93" s="3">
        <v>3</v>
      </c>
      <c r="F93" s="15">
        <v>4</v>
      </c>
      <c r="G93" s="14" t="s">
        <v>13</v>
      </c>
      <c r="H93" s="6" t="s">
        <v>336</v>
      </c>
      <c r="I93" s="14" t="s">
        <v>13</v>
      </c>
      <c r="J93" s="6" t="s">
        <v>260</v>
      </c>
      <c r="K93" s="6"/>
      <c r="L93" s="6" t="s">
        <v>260</v>
      </c>
      <c r="M93" s="6"/>
      <c r="O93">
        <f t="shared" si="7"/>
        <v>2</v>
      </c>
      <c r="P93">
        <f t="shared" si="8"/>
        <v>3</v>
      </c>
      <c r="Q93">
        <f t="shared" si="9"/>
        <v>0</v>
      </c>
      <c r="R93">
        <f t="shared" si="10"/>
        <v>0</v>
      </c>
      <c r="S93">
        <f t="shared" si="11"/>
        <v>3</v>
      </c>
      <c r="U93" s="39">
        <f t="shared" si="12"/>
        <v>3</v>
      </c>
      <c r="V93">
        <f t="shared" si="13"/>
        <v>1</v>
      </c>
    </row>
    <row r="94" spans="1:22">
      <c r="A94" s="3">
        <v>91</v>
      </c>
      <c r="B94" s="15" t="s">
        <v>110</v>
      </c>
      <c r="C94" s="3">
        <v>53</v>
      </c>
      <c r="D94" s="15" t="s">
        <v>191</v>
      </c>
      <c r="E94" s="3">
        <v>2</v>
      </c>
      <c r="F94" s="15">
        <v>4</v>
      </c>
      <c r="G94" s="14" t="s">
        <v>13</v>
      </c>
      <c r="H94" s="6" t="s">
        <v>342</v>
      </c>
      <c r="I94" s="11" t="s">
        <v>18</v>
      </c>
      <c r="J94" s="6"/>
      <c r="K94" s="6"/>
      <c r="L94" s="6" t="s">
        <v>343</v>
      </c>
      <c r="M94" s="11" t="s">
        <v>18</v>
      </c>
      <c r="O94">
        <f t="shared" si="7"/>
        <v>2</v>
      </c>
      <c r="P94">
        <f t="shared" si="8"/>
        <v>1</v>
      </c>
      <c r="Q94">
        <f t="shared" si="9"/>
        <v>0</v>
      </c>
      <c r="R94">
        <f t="shared" si="10"/>
        <v>1</v>
      </c>
      <c r="S94">
        <f t="shared" si="11"/>
        <v>1</v>
      </c>
      <c r="U94" s="39">
        <f t="shared" si="12"/>
        <v>3</v>
      </c>
      <c r="V94">
        <f t="shared" si="13"/>
        <v>1</v>
      </c>
    </row>
    <row r="95" spans="1:22">
      <c r="A95" s="3">
        <v>92</v>
      </c>
      <c r="B95" s="15" t="s">
        <v>111</v>
      </c>
      <c r="C95" s="3">
        <v>23</v>
      </c>
      <c r="D95" s="15" t="s">
        <v>191</v>
      </c>
      <c r="E95" s="3">
        <v>2</v>
      </c>
      <c r="F95" s="15">
        <v>5</v>
      </c>
      <c r="G95" s="14" t="s">
        <v>13</v>
      </c>
      <c r="H95" s="6" t="s">
        <v>381</v>
      </c>
      <c r="I95" s="11" t="s">
        <v>18</v>
      </c>
      <c r="J95" s="6" t="s">
        <v>382</v>
      </c>
      <c r="K95" s="11" t="s">
        <v>18</v>
      </c>
      <c r="L95" s="6" t="s">
        <v>381</v>
      </c>
      <c r="M95" s="11" t="s">
        <v>18</v>
      </c>
      <c r="O95">
        <f t="shared" si="7"/>
        <v>2</v>
      </c>
      <c r="P95">
        <f t="shared" si="8"/>
        <v>1</v>
      </c>
      <c r="Q95">
        <f t="shared" si="9"/>
        <v>1</v>
      </c>
      <c r="R95">
        <f t="shared" si="10"/>
        <v>1</v>
      </c>
      <c r="S95">
        <f t="shared" si="11"/>
        <v>1</v>
      </c>
      <c r="U95" s="39">
        <f t="shared" si="12"/>
        <v>1</v>
      </c>
      <c r="V95">
        <f t="shared" si="13"/>
        <v>1</v>
      </c>
    </row>
    <row r="96" spans="1:22">
      <c r="A96" s="3">
        <v>93</v>
      </c>
      <c r="B96" s="15" t="s">
        <v>112</v>
      </c>
      <c r="C96" s="3">
        <v>21</v>
      </c>
      <c r="D96" s="15" t="s">
        <v>194</v>
      </c>
      <c r="E96" s="3">
        <v>1</v>
      </c>
      <c r="F96" s="15">
        <v>5</v>
      </c>
      <c r="G96" s="14" t="s">
        <v>13</v>
      </c>
      <c r="H96" s="6" t="s">
        <v>383</v>
      </c>
      <c r="I96" s="11" t="s">
        <v>18</v>
      </c>
      <c r="J96" s="6" t="s">
        <v>384</v>
      </c>
      <c r="K96" s="11" t="s">
        <v>18</v>
      </c>
      <c r="L96" s="6" t="s">
        <v>384</v>
      </c>
      <c r="M96" s="11" t="s">
        <v>18</v>
      </c>
      <c r="O96">
        <f t="shared" si="7"/>
        <v>2</v>
      </c>
      <c r="P96">
        <f t="shared" si="8"/>
        <v>1</v>
      </c>
      <c r="Q96">
        <f t="shared" si="9"/>
        <v>1</v>
      </c>
      <c r="R96">
        <f t="shared" si="10"/>
        <v>1</v>
      </c>
      <c r="S96">
        <f t="shared" si="11"/>
        <v>1</v>
      </c>
      <c r="U96" s="39">
        <f t="shared" si="12"/>
        <v>1</v>
      </c>
      <c r="V96">
        <f t="shared" si="13"/>
        <v>1</v>
      </c>
    </row>
    <row r="97" spans="1:22">
      <c r="A97" s="3">
        <v>94</v>
      </c>
      <c r="B97" s="15" t="s">
        <v>113</v>
      </c>
      <c r="C97" s="3">
        <v>56</v>
      </c>
      <c r="D97" s="15" t="s">
        <v>195</v>
      </c>
      <c r="E97" s="3">
        <v>2</v>
      </c>
      <c r="F97" s="15">
        <v>6</v>
      </c>
      <c r="G97" s="13" t="s">
        <v>200</v>
      </c>
      <c r="H97" s="6" t="s">
        <v>344</v>
      </c>
      <c r="I97" s="11" t="s">
        <v>18</v>
      </c>
      <c r="J97" s="6" t="s">
        <v>345</v>
      </c>
      <c r="K97" s="11" t="s">
        <v>18</v>
      </c>
      <c r="L97" s="6" t="s">
        <v>346</v>
      </c>
      <c r="M97" s="11" t="s">
        <v>18</v>
      </c>
      <c r="O97">
        <f t="shared" si="7"/>
        <v>3</v>
      </c>
      <c r="P97">
        <f t="shared" si="8"/>
        <v>1</v>
      </c>
      <c r="Q97">
        <f t="shared" si="9"/>
        <v>1</v>
      </c>
      <c r="R97">
        <f t="shared" si="10"/>
        <v>1</v>
      </c>
      <c r="S97">
        <f t="shared" si="11"/>
        <v>1</v>
      </c>
      <c r="U97" s="39">
        <f t="shared" si="12"/>
        <v>3</v>
      </c>
      <c r="V97">
        <f t="shared" si="13"/>
        <v>1</v>
      </c>
    </row>
    <row r="98" spans="1:22">
      <c r="A98" s="3">
        <v>95</v>
      </c>
      <c r="B98" s="15" t="s">
        <v>114</v>
      </c>
      <c r="C98" s="3">
        <v>51</v>
      </c>
      <c r="D98" s="15" t="s">
        <v>196</v>
      </c>
      <c r="E98" s="3">
        <v>1</v>
      </c>
      <c r="F98" s="15">
        <v>6</v>
      </c>
      <c r="G98" s="13" t="s">
        <v>200</v>
      </c>
      <c r="H98" s="6" t="s">
        <v>351</v>
      </c>
      <c r="I98" s="11" t="s">
        <v>18</v>
      </c>
      <c r="J98" s="6" t="s">
        <v>352</v>
      </c>
      <c r="K98" s="11" t="s">
        <v>18</v>
      </c>
      <c r="L98" s="6" t="s">
        <v>353</v>
      </c>
      <c r="M98" s="11" t="s">
        <v>18</v>
      </c>
      <c r="O98">
        <f t="shared" si="7"/>
        <v>3</v>
      </c>
      <c r="P98">
        <f t="shared" si="8"/>
        <v>1</v>
      </c>
      <c r="Q98">
        <f t="shared" si="9"/>
        <v>1</v>
      </c>
      <c r="R98">
        <f t="shared" si="10"/>
        <v>1</v>
      </c>
      <c r="S98">
        <f t="shared" si="11"/>
        <v>1</v>
      </c>
      <c r="U98" s="39">
        <f t="shared" si="12"/>
        <v>3</v>
      </c>
      <c r="V98">
        <f t="shared" si="13"/>
        <v>1</v>
      </c>
    </row>
    <row r="99" spans="1:22">
      <c r="A99" s="3">
        <v>96</v>
      </c>
      <c r="B99" s="15" t="s">
        <v>115</v>
      </c>
      <c r="C99" s="3">
        <v>55</v>
      </c>
      <c r="D99" s="15" t="s">
        <v>127</v>
      </c>
      <c r="E99" s="3">
        <v>9</v>
      </c>
      <c r="F99" s="15">
        <v>5</v>
      </c>
      <c r="G99" s="14" t="s">
        <v>13</v>
      </c>
      <c r="H99" s="6" t="s">
        <v>337</v>
      </c>
      <c r="I99" s="13" t="s">
        <v>200</v>
      </c>
      <c r="J99" s="6"/>
      <c r="K99" s="6"/>
      <c r="L99" s="6" t="s">
        <v>272</v>
      </c>
      <c r="M99" s="11" t="s">
        <v>18</v>
      </c>
      <c r="O99">
        <f t="shared" si="7"/>
        <v>2</v>
      </c>
      <c r="P99">
        <f t="shared" si="8"/>
        <v>4</v>
      </c>
      <c r="Q99">
        <f t="shared" si="9"/>
        <v>0</v>
      </c>
      <c r="R99">
        <f t="shared" si="10"/>
        <v>1</v>
      </c>
      <c r="S99">
        <f t="shared" si="11"/>
        <v>4</v>
      </c>
      <c r="U99" s="39">
        <f t="shared" si="12"/>
        <v>3</v>
      </c>
      <c r="V99">
        <f t="shared" si="13"/>
        <v>2</v>
      </c>
    </row>
    <row r="100" spans="1:22">
      <c r="A100" s="3">
        <v>97</v>
      </c>
      <c r="B100" s="15" t="s">
        <v>14</v>
      </c>
      <c r="C100" s="3">
        <v>22</v>
      </c>
      <c r="D100" s="15" t="s">
        <v>15</v>
      </c>
      <c r="E100" s="3">
        <v>3</v>
      </c>
      <c r="F100" s="15">
        <v>5</v>
      </c>
      <c r="G100" s="14" t="s">
        <v>13</v>
      </c>
      <c r="H100" s="6" t="s">
        <v>422</v>
      </c>
      <c r="I100" s="13" t="s">
        <v>200</v>
      </c>
      <c r="J100" s="6"/>
      <c r="K100" s="6"/>
      <c r="L100" s="6"/>
      <c r="M100" s="6"/>
      <c r="O100">
        <f t="shared" si="7"/>
        <v>2</v>
      </c>
      <c r="P100">
        <f t="shared" si="8"/>
        <v>4</v>
      </c>
      <c r="Q100">
        <f t="shared" si="9"/>
        <v>0</v>
      </c>
      <c r="R100">
        <f t="shared" si="10"/>
        <v>0</v>
      </c>
      <c r="S100">
        <f t="shared" si="11"/>
        <v>4</v>
      </c>
      <c r="U100" s="39">
        <f t="shared" si="12"/>
        <v>1</v>
      </c>
      <c r="V100">
        <f t="shared" si="13"/>
        <v>1</v>
      </c>
    </row>
    <row r="101" spans="1:22">
      <c r="A101" s="3">
        <v>98</v>
      </c>
      <c r="B101" s="15" t="s">
        <v>116</v>
      </c>
      <c r="C101" s="3">
        <v>41</v>
      </c>
      <c r="D101" s="15" t="s">
        <v>197</v>
      </c>
      <c r="E101" s="3">
        <v>8</v>
      </c>
      <c r="F101" s="15">
        <v>5</v>
      </c>
      <c r="G101" s="14" t="s">
        <v>13</v>
      </c>
      <c r="H101" s="6" t="s">
        <v>347</v>
      </c>
      <c r="I101" s="11" t="s">
        <v>18</v>
      </c>
      <c r="J101" s="6"/>
      <c r="K101" s="6"/>
      <c r="L101" s="6"/>
      <c r="M101" s="6"/>
      <c r="O101">
        <f t="shared" si="7"/>
        <v>2</v>
      </c>
      <c r="P101">
        <f t="shared" si="8"/>
        <v>1</v>
      </c>
      <c r="Q101">
        <f t="shared" si="9"/>
        <v>0</v>
      </c>
      <c r="R101">
        <f t="shared" si="10"/>
        <v>0</v>
      </c>
      <c r="S101">
        <f t="shared" si="11"/>
        <v>1</v>
      </c>
      <c r="U101" s="39">
        <f t="shared" si="12"/>
        <v>3</v>
      </c>
      <c r="V101">
        <f t="shared" si="13"/>
        <v>2</v>
      </c>
    </row>
    <row r="102" spans="1:22">
      <c r="A102" s="3">
        <v>99</v>
      </c>
      <c r="B102" s="15" t="s">
        <v>117</v>
      </c>
      <c r="C102" s="3">
        <v>52</v>
      </c>
      <c r="D102" s="15" t="s">
        <v>134</v>
      </c>
      <c r="E102" s="3">
        <v>1</v>
      </c>
      <c r="F102" s="15">
        <v>5</v>
      </c>
      <c r="G102" s="14" t="s">
        <v>13</v>
      </c>
      <c r="H102" s="6" t="s">
        <v>348</v>
      </c>
      <c r="I102" s="11" t="s">
        <v>18</v>
      </c>
      <c r="J102" s="6" t="s">
        <v>349</v>
      </c>
      <c r="K102" s="11" t="s">
        <v>18</v>
      </c>
      <c r="L102" s="6" t="s">
        <v>350</v>
      </c>
      <c r="M102" s="11" t="s">
        <v>18</v>
      </c>
      <c r="O102">
        <f t="shared" si="7"/>
        <v>2</v>
      </c>
      <c r="P102">
        <f t="shared" si="8"/>
        <v>1</v>
      </c>
      <c r="Q102">
        <f t="shared" si="9"/>
        <v>1</v>
      </c>
      <c r="R102">
        <f t="shared" si="10"/>
        <v>1</v>
      </c>
      <c r="S102">
        <f t="shared" si="11"/>
        <v>1</v>
      </c>
      <c r="U102" s="39">
        <f t="shared" si="12"/>
        <v>3</v>
      </c>
      <c r="V102">
        <f t="shared" si="13"/>
        <v>1</v>
      </c>
    </row>
  </sheetData>
  <dataValidations count="2">
    <dataValidation type="list" allowBlank="1" showInputMessage="1" showErrorMessage="1" sqref="G1:G1048576" xr:uid="{241926AC-B5D9-EF4A-9312-FD6238CEAF0E}">
      <formula1>"MINOR,MODERATE,MAYOR"</formula1>
    </dataValidation>
    <dataValidation type="list" allowBlank="1" showInputMessage="1" showErrorMessage="1" sqref="I1:I1048576 K1:K1048576 M1:M1048576" xr:uid="{B462DA95-5215-804A-A35E-4F251408AE33}">
      <formula1>"NI,MINOR,MODERATE,MAYOR"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6BD80-8705-724C-8C35-2ED5AE212FD3}">
  <dimension ref="B2:L26"/>
  <sheetViews>
    <sheetView workbookViewId="0">
      <selection activeCell="L12" sqref="L12"/>
    </sheetView>
  </sheetViews>
  <sheetFormatPr defaultColWidth="11.19921875" defaultRowHeight="15.6"/>
  <sheetData>
    <row r="2" spans="2:12">
      <c r="B2" t="s">
        <v>361</v>
      </c>
    </row>
    <row r="3" spans="2:12">
      <c r="B3" s="34" t="s">
        <v>362</v>
      </c>
      <c r="C3" s="34"/>
      <c r="D3" s="34"/>
      <c r="E3" s="34"/>
      <c r="F3" s="34" t="s">
        <v>364</v>
      </c>
      <c r="G3" s="34"/>
      <c r="H3" s="34" t="s">
        <v>365</v>
      </c>
      <c r="I3" s="34"/>
    </row>
    <row r="4" spans="2:12">
      <c r="B4" s="35" t="s">
        <v>16</v>
      </c>
      <c r="C4" s="35"/>
      <c r="D4" s="35"/>
      <c r="E4" s="35"/>
      <c r="F4" s="35">
        <v>18</v>
      </c>
      <c r="G4" s="35"/>
      <c r="H4" s="36">
        <v>0.18179999999999999</v>
      </c>
      <c r="I4" s="35"/>
    </row>
    <row r="5" spans="2:12">
      <c r="B5" s="35" t="s">
        <v>13</v>
      </c>
      <c r="C5" s="35"/>
      <c r="D5" s="35"/>
      <c r="E5" s="35"/>
      <c r="F5" s="35">
        <v>35</v>
      </c>
      <c r="G5" s="35"/>
      <c r="H5" s="36">
        <v>0.35349999999999998</v>
      </c>
      <c r="I5" s="35"/>
    </row>
    <row r="6" spans="2:12">
      <c r="B6" s="35" t="s">
        <v>200</v>
      </c>
      <c r="C6" s="35"/>
      <c r="D6" s="35"/>
      <c r="E6" s="35"/>
      <c r="F6" s="35">
        <v>46</v>
      </c>
      <c r="G6" s="35"/>
      <c r="H6" s="36">
        <v>0.46460000000000001</v>
      </c>
      <c r="I6" s="35"/>
    </row>
    <row r="7" spans="2:12">
      <c r="B7" s="34" t="s">
        <v>363</v>
      </c>
      <c r="C7" s="34"/>
      <c r="D7" s="34"/>
      <c r="E7" s="34"/>
      <c r="F7" s="35">
        <v>99</v>
      </c>
      <c r="G7" s="35"/>
      <c r="H7" s="36">
        <v>0.99990000000000001</v>
      </c>
      <c r="I7" s="35"/>
    </row>
    <row r="9" spans="2:12">
      <c r="B9" s="33" t="s">
        <v>366</v>
      </c>
      <c r="C9" s="33"/>
      <c r="D9" s="33"/>
      <c r="E9" s="33"/>
      <c r="F9" s="33"/>
      <c r="G9" s="33"/>
      <c r="H9" s="33"/>
    </row>
    <row r="10" spans="2:12">
      <c r="B10" s="37" t="s">
        <v>367</v>
      </c>
      <c r="C10" s="37"/>
      <c r="D10" s="37"/>
      <c r="E10" s="34" t="s">
        <v>368</v>
      </c>
      <c r="F10" s="34"/>
      <c r="G10" s="34"/>
      <c r="H10" s="34"/>
      <c r="I10" s="34"/>
      <c r="J10" s="34"/>
    </row>
    <row r="11" spans="2:12">
      <c r="B11" s="37"/>
      <c r="C11" s="37"/>
      <c r="D11" s="37"/>
      <c r="E11" s="34" t="s">
        <v>16</v>
      </c>
      <c r="F11" s="34"/>
      <c r="G11" s="34" t="s">
        <v>13</v>
      </c>
      <c r="H11" s="34"/>
      <c r="I11" s="34" t="s">
        <v>200</v>
      </c>
      <c r="J11" s="34"/>
    </row>
    <row r="12" spans="2:12">
      <c r="B12" s="37"/>
      <c r="C12" s="37"/>
      <c r="D12" s="37"/>
      <c r="E12" s="4" t="s">
        <v>369</v>
      </c>
      <c r="F12" s="4" t="s">
        <v>370</v>
      </c>
      <c r="G12" s="4" t="s">
        <v>369</v>
      </c>
      <c r="H12" s="4" t="s">
        <v>370</v>
      </c>
      <c r="I12" s="4" t="s">
        <v>369</v>
      </c>
      <c r="J12" s="4" t="s">
        <v>370</v>
      </c>
      <c r="L12" s="32" t="s">
        <v>428</v>
      </c>
    </row>
    <row r="13" spans="2:12">
      <c r="B13" s="35" t="s">
        <v>371</v>
      </c>
      <c r="C13" s="35"/>
      <c r="D13" s="35"/>
      <c r="E13" s="3">
        <v>24</v>
      </c>
      <c r="F13" s="21">
        <v>0.8276</v>
      </c>
      <c r="G13" s="3">
        <v>45</v>
      </c>
      <c r="H13" s="21">
        <v>0.55559999999999998</v>
      </c>
      <c r="I13" s="3">
        <v>43</v>
      </c>
      <c r="J13" s="21">
        <v>0.34960000000000002</v>
      </c>
    </row>
    <row r="14" spans="2:12">
      <c r="B14" s="35" t="s">
        <v>16</v>
      </c>
      <c r="C14" s="35"/>
      <c r="D14" s="35"/>
      <c r="E14" s="3">
        <v>0</v>
      </c>
      <c r="F14" s="22">
        <v>0</v>
      </c>
      <c r="G14" s="3">
        <v>2</v>
      </c>
      <c r="H14" s="3" t="s">
        <v>427</v>
      </c>
      <c r="I14" s="3">
        <v>9</v>
      </c>
      <c r="J14" s="21">
        <v>7.3200000000000001E-2</v>
      </c>
    </row>
    <row r="15" spans="2:12">
      <c r="B15" s="35" t="s">
        <v>13</v>
      </c>
      <c r="C15" s="35"/>
      <c r="D15" s="35"/>
      <c r="E15" s="3">
        <v>4</v>
      </c>
      <c r="F15" s="21">
        <v>0.13789999999999999</v>
      </c>
      <c r="G15" s="3">
        <v>28</v>
      </c>
      <c r="H15" s="21">
        <v>0.34570000000000001</v>
      </c>
      <c r="I15" s="3">
        <v>51</v>
      </c>
      <c r="J15" s="21">
        <v>0.41460000000000002</v>
      </c>
    </row>
    <row r="16" spans="2:12">
      <c r="B16" s="35" t="s">
        <v>200</v>
      </c>
      <c r="C16" s="35"/>
      <c r="D16" s="35"/>
      <c r="E16" s="3">
        <v>1</v>
      </c>
      <c r="F16" s="21">
        <v>3.4500000000000003E-2</v>
      </c>
      <c r="G16" s="3">
        <v>6</v>
      </c>
      <c r="H16" s="21">
        <v>7.4099999999999999E-2</v>
      </c>
      <c r="I16" s="3">
        <v>20</v>
      </c>
      <c r="J16" s="21">
        <v>0.16259999999999999</v>
      </c>
    </row>
    <row r="17" spans="2:10">
      <c r="B17" s="35" t="s">
        <v>363</v>
      </c>
      <c r="C17" s="35"/>
      <c r="D17" s="35"/>
      <c r="E17" s="3">
        <v>29</v>
      </c>
      <c r="F17" s="22">
        <v>1</v>
      </c>
      <c r="G17" s="3">
        <v>81</v>
      </c>
      <c r="H17" s="22">
        <v>1</v>
      </c>
      <c r="I17" s="3">
        <v>123</v>
      </c>
      <c r="J17" s="22">
        <v>1</v>
      </c>
    </row>
    <row r="19" spans="2:10">
      <c r="B19" s="33" t="s">
        <v>372</v>
      </c>
      <c r="C19" s="33"/>
      <c r="D19" s="33"/>
      <c r="E19" s="33"/>
      <c r="F19" s="33"/>
    </row>
    <row r="20" spans="2:10">
      <c r="B20" s="37" t="s">
        <v>367</v>
      </c>
      <c r="C20" s="37"/>
      <c r="D20" s="37"/>
      <c r="E20" s="37" t="s">
        <v>368</v>
      </c>
      <c r="F20" s="37"/>
      <c r="G20" s="37"/>
      <c r="H20" s="37" t="s">
        <v>373</v>
      </c>
    </row>
    <row r="21" spans="2:10">
      <c r="B21" s="37"/>
      <c r="C21" s="37"/>
      <c r="D21" s="37"/>
      <c r="E21" s="7" t="s">
        <v>16</v>
      </c>
      <c r="F21" s="7" t="s">
        <v>13</v>
      </c>
      <c r="G21" s="7" t="s">
        <v>200</v>
      </c>
      <c r="H21" s="37"/>
    </row>
    <row r="22" spans="2:10">
      <c r="B22" s="37"/>
      <c r="C22" s="37"/>
      <c r="D22" s="37"/>
      <c r="E22" s="7" t="s">
        <v>370</v>
      </c>
      <c r="F22" s="7" t="s">
        <v>370</v>
      </c>
      <c r="G22" s="7" t="s">
        <v>370</v>
      </c>
      <c r="H22" s="37"/>
    </row>
    <row r="23" spans="2:10">
      <c r="B23" s="38" t="s">
        <v>371</v>
      </c>
      <c r="C23" s="38"/>
      <c r="D23" s="38"/>
      <c r="E23" s="23">
        <v>0.8276</v>
      </c>
      <c r="F23" s="21">
        <v>0.55559999999999998</v>
      </c>
      <c r="G23" s="21">
        <v>0.34960000000000002</v>
      </c>
      <c r="H23" s="5"/>
    </row>
    <row r="24" spans="2:10">
      <c r="B24" s="38" t="s">
        <v>16</v>
      </c>
      <c r="C24" s="38"/>
      <c r="D24" s="38"/>
      <c r="E24" s="24">
        <v>0</v>
      </c>
      <c r="F24" s="3" t="s">
        <v>427</v>
      </c>
      <c r="G24" s="21">
        <v>7.3200000000000001E-2</v>
      </c>
      <c r="H24" s="5"/>
    </row>
    <row r="25" spans="2:10">
      <c r="B25" s="38" t="s">
        <v>13</v>
      </c>
      <c r="C25" s="38"/>
      <c r="D25" s="38"/>
      <c r="E25" s="23">
        <v>0.13789999999999999</v>
      </c>
      <c r="F25" s="21">
        <v>0.34570000000000001</v>
      </c>
      <c r="G25" s="21">
        <v>0.41460000000000002</v>
      </c>
      <c r="H25" s="5"/>
    </row>
    <row r="26" spans="2:10">
      <c r="B26" s="38" t="s">
        <v>200</v>
      </c>
      <c r="C26" s="38"/>
      <c r="D26" s="38"/>
      <c r="E26" s="23">
        <v>3.4500000000000003E-2</v>
      </c>
      <c r="F26" s="21">
        <v>7.4099999999999999E-2</v>
      </c>
      <c r="G26" s="21">
        <v>0.16259999999999999</v>
      </c>
      <c r="H26" s="5"/>
    </row>
  </sheetData>
  <mergeCells count="34">
    <mergeCell ref="B26:D26"/>
    <mergeCell ref="B17:D17"/>
    <mergeCell ref="E20:G20"/>
    <mergeCell ref="H20:H22"/>
    <mergeCell ref="B20:D22"/>
    <mergeCell ref="B23:D23"/>
    <mergeCell ref="B24:D24"/>
    <mergeCell ref="B25:D25"/>
    <mergeCell ref="B19:F19"/>
    <mergeCell ref="B13:D13"/>
    <mergeCell ref="B14:D14"/>
    <mergeCell ref="B15:D15"/>
    <mergeCell ref="B16:D16"/>
    <mergeCell ref="E10:J10"/>
    <mergeCell ref="E11:F11"/>
    <mergeCell ref="G11:H11"/>
    <mergeCell ref="I11:J11"/>
    <mergeCell ref="B10:D12"/>
    <mergeCell ref="B9:H9"/>
    <mergeCell ref="B3:E3"/>
    <mergeCell ref="B4:E4"/>
    <mergeCell ref="B5:E5"/>
    <mergeCell ref="B6:E6"/>
    <mergeCell ref="B7:E7"/>
    <mergeCell ref="F3:G3"/>
    <mergeCell ref="F4:G4"/>
    <mergeCell ref="F5:G5"/>
    <mergeCell ref="F6:G6"/>
    <mergeCell ref="F7:G7"/>
    <mergeCell ref="H3:I3"/>
    <mergeCell ref="H4:I4"/>
    <mergeCell ref="H5:I5"/>
    <mergeCell ref="H6:I6"/>
    <mergeCell ref="H7:I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210CC-6D47-D748-B23F-64D55F1907CE}">
  <dimension ref="A2:M20"/>
  <sheetViews>
    <sheetView workbookViewId="0">
      <selection activeCell="F1" sqref="F1:F1048576"/>
    </sheetView>
  </sheetViews>
  <sheetFormatPr defaultColWidth="11.19921875" defaultRowHeight="15.6"/>
  <cols>
    <col min="1" max="1" width="10.796875" style="2"/>
    <col min="2" max="2" width="19.69921875" customWidth="1"/>
    <col min="3" max="3" width="10.796875" style="2"/>
    <col min="4" max="4" width="35" customWidth="1"/>
    <col min="5" max="5" width="10.796875" style="2"/>
    <col min="6" max="6" width="23" style="2" customWidth="1"/>
    <col min="7" max="7" width="14" customWidth="1"/>
    <col min="8" max="8" width="18" customWidth="1"/>
    <col min="10" max="10" width="24" customWidth="1"/>
    <col min="12" max="12" width="19.19921875" customWidth="1"/>
  </cols>
  <sheetData>
    <row r="2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12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10</v>
      </c>
    </row>
    <row r="3" spans="1:13">
      <c r="A3" s="3">
        <v>1</v>
      </c>
      <c r="B3" s="8" t="s">
        <v>14</v>
      </c>
      <c r="C3" s="1">
        <v>21.857534246575302</v>
      </c>
      <c r="D3" s="6" t="s">
        <v>15</v>
      </c>
      <c r="E3" s="9">
        <v>3</v>
      </c>
      <c r="F3" s="3">
        <v>3</v>
      </c>
      <c r="G3" s="10" t="s">
        <v>16</v>
      </c>
      <c r="H3" s="6" t="s">
        <v>17</v>
      </c>
      <c r="I3" s="11" t="s">
        <v>18</v>
      </c>
      <c r="J3" s="6"/>
      <c r="K3" s="6"/>
      <c r="L3" s="6" t="s">
        <v>19</v>
      </c>
      <c r="M3" s="6"/>
    </row>
    <row r="4" spans="1:13">
      <c r="A4" s="3">
        <v>5</v>
      </c>
      <c r="B4" s="12" t="s">
        <v>25</v>
      </c>
      <c r="C4" s="3">
        <v>56</v>
      </c>
      <c r="D4" s="6" t="s">
        <v>120</v>
      </c>
      <c r="E4" s="3">
        <v>2</v>
      </c>
      <c r="F4" s="3">
        <v>2</v>
      </c>
      <c r="G4" s="10" t="s">
        <v>16</v>
      </c>
      <c r="H4" s="6" t="s">
        <v>206</v>
      </c>
      <c r="I4" s="11" t="s">
        <v>18</v>
      </c>
      <c r="J4" s="6"/>
      <c r="K4" s="6"/>
      <c r="L4" s="6"/>
      <c r="M4" s="6"/>
    </row>
    <row r="5" spans="1:13">
      <c r="A5" s="3">
        <v>7</v>
      </c>
      <c r="B5" s="12" t="s">
        <v>27</v>
      </c>
      <c r="C5" s="3">
        <v>57</v>
      </c>
      <c r="D5" s="6" t="s">
        <v>121</v>
      </c>
      <c r="E5" s="3">
        <v>2</v>
      </c>
      <c r="F5" s="3">
        <v>2</v>
      </c>
      <c r="G5" s="10" t="s">
        <v>16</v>
      </c>
      <c r="H5" s="16" t="s">
        <v>208</v>
      </c>
      <c r="I5" s="14" t="s">
        <v>13</v>
      </c>
      <c r="J5" s="6"/>
      <c r="K5" s="6"/>
      <c r="L5" s="6"/>
      <c r="M5" s="6"/>
    </row>
    <row r="6" spans="1:13">
      <c r="A6" s="3">
        <v>25</v>
      </c>
      <c r="B6" s="12" t="s">
        <v>45</v>
      </c>
      <c r="C6" s="3">
        <v>45</v>
      </c>
      <c r="D6" s="12" t="s">
        <v>137</v>
      </c>
      <c r="E6" s="3">
        <v>3</v>
      </c>
      <c r="F6" s="15">
        <v>3</v>
      </c>
      <c r="G6" s="10" t="s">
        <v>16</v>
      </c>
      <c r="H6" s="6" t="s">
        <v>295</v>
      </c>
      <c r="I6" s="14" t="s">
        <v>13</v>
      </c>
      <c r="J6" s="6"/>
      <c r="K6" s="6"/>
      <c r="L6" s="6"/>
      <c r="M6" s="6"/>
    </row>
    <row r="7" spans="1:13">
      <c r="A7" s="3">
        <v>37</v>
      </c>
      <c r="B7" s="12" t="s">
        <v>57</v>
      </c>
      <c r="C7" s="3">
        <v>55</v>
      </c>
      <c r="D7" s="6" t="s">
        <v>148</v>
      </c>
      <c r="E7" s="3">
        <v>6</v>
      </c>
      <c r="F7" s="3">
        <v>3</v>
      </c>
      <c r="G7" s="10" t="s">
        <v>16</v>
      </c>
      <c r="H7" s="6" t="s">
        <v>241</v>
      </c>
      <c r="I7" s="11" t="s">
        <v>18</v>
      </c>
      <c r="J7" s="6" t="s">
        <v>242</v>
      </c>
      <c r="K7" s="11" t="s">
        <v>18</v>
      </c>
      <c r="L7" s="6" t="s">
        <v>243</v>
      </c>
      <c r="M7" s="11" t="s">
        <v>18</v>
      </c>
    </row>
    <row r="8" spans="1:13">
      <c r="A8" s="3">
        <v>38</v>
      </c>
      <c r="B8" s="17" t="s">
        <v>58</v>
      </c>
      <c r="C8" s="3">
        <v>54</v>
      </c>
      <c r="D8" s="6" t="s">
        <v>149</v>
      </c>
      <c r="E8" s="3">
        <v>1</v>
      </c>
      <c r="F8" s="3">
        <v>3</v>
      </c>
      <c r="G8" s="10" t="s">
        <v>16</v>
      </c>
      <c r="H8" s="6" t="s">
        <v>376</v>
      </c>
      <c r="I8" s="14" t="s">
        <v>13</v>
      </c>
      <c r="J8" s="6"/>
      <c r="K8" s="6"/>
      <c r="L8" s="6"/>
      <c r="M8" s="6"/>
    </row>
    <row r="9" spans="1:13">
      <c r="A9" s="3">
        <v>49</v>
      </c>
      <c r="B9" s="12" t="s">
        <v>69</v>
      </c>
      <c r="C9" s="3">
        <v>42</v>
      </c>
      <c r="D9" s="12" t="s">
        <v>160</v>
      </c>
      <c r="E9" s="3">
        <v>9</v>
      </c>
      <c r="F9" s="15">
        <v>2</v>
      </c>
      <c r="G9" s="10" t="s">
        <v>16</v>
      </c>
      <c r="H9" s="6" t="s">
        <v>252</v>
      </c>
      <c r="I9" s="11" t="s">
        <v>18</v>
      </c>
      <c r="J9" s="6"/>
      <c r="K9" s="6"/>
      <c r="L9" s="6" t="s">
        <v>252</v>
      </c>
      <c r="M9" s="11" t="s">
        <v>18</v>
      </c>
    </row>
    <row r="10" spans="1:13">
      <c r="A10" s="3">
        <v>51</v>
      </c>
      <c r="B10" s="12" t="s">
        <v>71</v>
      </c>
      <c r="C10" s="3">
        <v>42</v>
      </c>
      <c r="D10" s="12" t="s">
        <v>162</v>
      </c>
      <c r="E10" s="3">
        <v>10</v>
      </c>
      <c r="F10" s="15">
        <v>3</v>
      </c>
      <c r="G10" s="10" t="s">
        <v>16</v>
      </c>
      <c r="H10" s="6" t="s">
        <v>255</v>
      </c>
      <c r="I10" s="11" t="s">
        <v>18</v>
      </c>
      <c r="J10" s="6" t="s">
        <v>256</v>
      </c>
      <c r="K10" s="6"/>
      <c r="L10" s="6" t="s">
        <v>255</v>
      </c>
      <c r="M10" s="11" t="s">
        <v>18</v>
      </c>
    </row>
    <row r="11" spans="1:13">
      <c r="A11" s="3">
        <v>56</v>
      </c>
      <c r="B11" s="12" t="s">
        <v>76</v>
      </c>
      <c r="C11" s="3">
        <v>49</v>
      </c>
      <c r="D11" s="6" t="s">
        <v>165</v>
      </c>
      <c r="E11" s="3">
        <v>2</v>
      </c>
      <c r="F11" s="3">
        <v>3</v>
      </c>
      <c r="G11" s="10" t="s">
        <v>16</v>
      </c>
      <c r="H11" s="6" t="s">
        <v>278</v>
      </c>
      <c r="I11" s="11" t="s">
        <v>18</v>
      </c>
      <c r="J11" s="6"/>
      <c r="K11" s="6"/>
      <c r="L11" s="6"/>
      <c r="M11" s="6"/>
    </row>
    <row r="12" spans="1:13">
      <c r="A12" s="3">
        <v>62</v>
      </c>
      <c r="B12" s="12" t="s">
        <v>82</v>
      </c>
      <c r="C12" s="3">
        <v>52</v>
      </c>
      <c r="D12" s="12" t="s">
        <v>171</v>
      </c>
      <c r="E12" s="3">
        <v>19</v>
      </c>
      <c r="F12" s="15">
        <v>3</v>
      </c>
      <c r="G12" s="10" t="s">
        <v>16</v>
      </c>
      <c r="H12" s="6" t="s">
        <v>259</v>
      </c>
      <c r="I12" s="11" t="s">
        <v>18</v>
      </c>
      <c r="J12" s="6" t="s">
        <v>260</v>
      </c>
      <c r="K12" s="6"/>
      <c r="L12" s="6" t="s">
        <v>261</v>
      </c>
      <c r="M12" s="11" t="s">
        <v>18</v>
      </c>
    </row>
    <row r="13" spans="1:13">
      <c r="A13" s="3">
        <v>63</v>
      </c>
      <c r="B13" s="12" t="s">
        <v>83</v>
      </c>
      <c r="C13" s="3">
        <v>26</v>
      </c>
      <c r="D13" s="12" t="s">
        <v>172</v>
      </c>
      <c r="E13" s="3">
        <v>3</v>
      </c>
      <c r="F13" s="15">
        <v>2</v>
      </c>
      <c r="G13" s="10" t="s">
        <v>16</v>
      </c>
      <c r="H13" s="6" t="s">
        <v>262</v>
      </c>
      <c r="I13" s="11" t="s">
        <v>18</v>
      </c>
      <c r="J13" s="6"/>
      <c r="K13" s="6"/>
      <c r="L13" s="6" t="s">
        <v>19</v>
      </c>
      <c r="M13" s="6"/>
    </row>
    <row r="14" spans="1:13">
      <c r="A14" s="3">
        <v>65</v>
      </c>
      <c r="B14" s="12" t="s">
        <v>85</v>
      </c>
      <c r="C14" s="3">
        <v>41</v>
      </c>
      <c r="D14" s="12" t="s">
        <v>173</v>
      </c>
      <c r="E14" s="3">
        <v>12</v>
      </c>
      <c r="F14" s="15">
        <v>3</v>
      </c>
      <c r="G14" s="10" t="s">
        <v>16</v>
      </c>
      <c r="H14" s="6" t="s">
        <v>263</v>
      </c>
      <c r="I14" s="11" t="s">
        <v>18</v>
      </c>
      <c r="J14" s="6" t="s">
        <v>263</v>
      </c>
      <c r="K14" s="11" t="s">
        <v>18</v>
      </c>
      <c r="L14" s="6" t="s">
        <v>263</v>
      </c>
      <c r="M14" s="11" t="s">
        <v>18</v>
      </c>
    </row>
    <row r="15" spans="1:13">
      <c r="A15" s="3">
        <v>68</v>
      </c>
      <c r="B15" s="12" t="s">
        <v>88</v>
      </c>
      <c r="C15" s="3">
        <v>53</v>
      </c>
      <c r="D15" s="12" t="s">
        <v>176</v>
      </c>
      <c r="E15" s="3">
        <v>3</v>
      </c>
      <c r="F15" s="15">
        <v>3</v>
      </c>
      <c r="G15" s="10" t="s">
        <v>16</v>
      </c>
      <c r="H15" s="6" t="s">
        <v>380</v>
      </c>
      <c r="I15" s="13" t="s">
        <v>200</v>
      </c>
      <c r="J15" s="6"/>
      <c r="K15" s="6"/>
      <c r="L15" s="6" t="s">
        <v>379</v>
      </c>
      <c r="M15" s="6"/>
    </row>
    <row r="16" spans="1:13">
      <c r="A16" s="3">
        <v>70</v>
      </c>
      <c r="B16" s="12" t="s">
        <v>90</v>
      </c>
      <c r="C16" s="3">
        <v>19</v>
      </c>
      <c r="D16" s="12" t="s">
        <v>178</v>
      </c>
      <c r="E16" s="3">
        <v>4</v>
      </c>
      <c r="F16" s="15">
        <v>3</v>
      </c>
      <c r="G16" s="10" t="s">
        <v>16</v>
      </c>
      <c r="H16" s="6" t="s">
        <v>354</v>
      </c>
      <c r="I16" s="11" t="s">
        <v>18</v>
      </c>
      <c r="J16" s="6" t="s">
        <v>355</v>
      </c>
      <c r="K16" s="11" t="s">
        <v>18</v>
      </c>
      <c r="L16" s="6" t="s">
        <v>354</v>
      </c>
      <c r="M16" s="11" t="s">
        <v>18</v>
      </c>
    </row>
    <row r="17" spans="1:13">
      <c r="A17" s="3">
        <v>71</v>
      </c>
      <c r="B17" s="12" t="s">
        <v>91</v>
      </c>
      <c r="C17" s="3">
        <v>49</v>
      </c>
      <c r="D17" s="12" t="s">
        <v>156</v>
      </c>
      <c r="E17" s="3">
        <v>7</v>
      </c>
      <c r="F17" s="15">
        <v>2</v>
      </c>
      <c r="G17" s="10" t="s">
        <v>16</v>
      </c>
      <c r="H17" s="16" t="s">
        <v>264</v>
      </c>
      <c r="I17" s="14" t="s">
        <v>13</v>
      </c>
      <c r="J17" s="6" t="s">
        <v>265</v>
      </c>
      <c r="K17" s="6"/>
      <c r="L17" s="6" t="s">
        <v>265</v>
      </c>
      <c r="M17" s="6"/>
    </row>
    <row r="18" spans="1:13">
      <c r="A18" s="3">
        <v>74</v>
      </c>
      <c r="B18" s="12" t="s">
        <v>94</v>
      </c>
      <c r="C18" s="3">
        <v>32</v>
      </c>
      <c r="D18" s="12" t="s">
        <v>180</v>
      </c>
      <c r="E18" s="3">
        <v>12</v>
      </c>
      <c r="F18" s="15">
        <v>3</v>
      </c>
      <c r="G18" s="10" t="s">
        <v>16</v>
      </c>
      <c r="H18" s="6" t="s">
        <v>267</v>
      </c>
      <c r="I18" s="11" t="s">
        <v>18</v>
      </c>
      <c r="J18" s="6" t="s">
        <v>268</v>
      </c>
      <c r="K18" s="6"/>
      <c r="L18" s="6" t="s">
        <v>267</v>
      </c>
      <c r="M18" s="11" t="s">
        <v>18</v>
      </c>
    </row>
    <row r="19" spans="1:13">
      <c r="A19" s="3">
        <v>86</v>
      </c>
      <c r="B19" s="12" t="s">
        <v>106</v>
      </c>
      <c r="C19" s="3">
        <v>50</v>
      </c>
      <c r="D19" s="12" t="s">
        <v>184</v>
      </c>
      <c r="E19" s="3">
        <v>4</v>
      </c>
      <c r="F19" s="15">
        <v>2</v>
      </c>
      <c r="G19" s="10" t="s">
        <v>16</v>
      </c>
      <c r="H19" s="6" t="s">
        <v>269</v>
      </c>
      <c r="I19" s="11" t="s">
        <v>18</v>
      </c>
      <c r="J19" s="6"/>
      <c r="K19" s="6"/>
      <c r="L19" s="6" t="s">
        <v>269</v>
      </c>
      <c r="M19" s="11" t="s">
        <v>18</v>
      </c>
    </row>
    <row r="20" spans="1:13">
      <c r="A20" s="3">
        <v>88</v>
      </c>
      <c r="B20" s="12" t="s">
        <v>107</v>
      </c>
      <c r="C20" s="3">
        <v>57</v>
      </c>
      <c r="D20" s="12" t="s">
        <v>174</v>
      </c>
      <c r="E20" s="3">
        <v>1</v>
      </c>
      <c r="F20" s="15">
        <v>2</v>
      </c>
      <c r="G20" s="10" t="s">
        <v>16</v>
      </c>
      <c r="H20" s="6" t="s">
        <v>270</v>
      </c>
      <c r="I20" s="11" t="s">
        <v>18</v>
      </c>
      <c r="J20" s="6"/>
      <c r="K20" s="6"/>
      <c r="L20" s="6" t="s">
        <v>271</v>
      </c>
      <c r="M20" s="6"/>
    </row>
  </sheetData>
  <dataValidations count="2">
    <dataValidation type="list" allowBlank="1" showInputMessage="1" showErrorMessage="1" sqref="I2:I20 K2:K20 M2:M20" xr:uid="{4842F91D-0FA5-0445-881E-68A1A7882907}">
      <formula1>"NI,MINOR,MODERATE,MAYOR"</formula1>
    </dataValidation>
    <dataValidation type="list" allowBlank="1" showInputMessage="1" showErrorMessage="1" sqref="G2:G20" xr:uid="{506DA389-1B9B-6248-BA7F-626053DD89E6}">
      <formula1>"MINOR,MODERATE,MAYOR"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5D65C-8BD0-9347-8AD4-C7AAAE74697D}">
  <dimension ref="A2:M37"/>
  <sheetViews>
    <sheetView workbookViewId="0">
      <selection activeCell="F1" sqref="F1:F1048576"/>
    </sheetView>
  </sheetViews>
  <sheetFormatPr defaultColWidth="11.19921875" defaultRowHeight="15.6"/>
  <cols>
    <col min="1" max="1" width="10.796875" style="2"/>
    <col min="2" max="2" width="29.796875" customWidth="1"/>
    <col min="3" max="3" width="10.796875" style="2"/>
    <col min="4" max="4" width="36" customWidth="1"/>
    <col min="5" max="5" width="14.296875" style="2" customWidth="1"/>
    <col min="6" max="6" width="23" style="2" customWidth="1"/>
    <col min="7" max="7" width="14.5" customWidth="1"/>
    <col min="8" max="8" width="19.69921875" customWidth="1"/>
    <col min="10" max="10" width="17" customWidth="1"/>
    <col min="12" max="12" width="18.19921875" customWidth="1"/>
  </cols>
  <sheetData>
    <row r="2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12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10</v>
      </c>
    </row>
    <row r="3" spans="1:13">
      <c r="A3" s="3">
        <v>9</v>
      </c>
      <c r="B3" s="12" t="s">
        <v>29</v>
      </c>
      <c r="C3" s="3">
        <v>46</v>
      </c>
      <c r="D3" s="6" t="s">
        <v>123</v>
      </c>
      <c r="E3" s="3">
        <v>14</v>
      </c>
      <c r="F3" s="3">
        <v>5</v>
      </c>
      <c r="G3" s="14" t="s">
        <v>13</v>
      </c>
      <c r="H3" s="6" t="s">
        <v>211</v>
      </c>
      <c r="I3" s="14" t="s">
        <v>13</v>
      </c>
      <c r="J3" s="6" t="s">
        <v>212</v>
      </c>
      <c r="K3" s="11" t="s">
        <v>18</v>
      </c>
      <c r="L3" s="6" t="s">
        <v>213</v>
      </c>
      <c r="M3" s="14" t="s">
        <v>13</v>
      </c>
    </row>
    <row r="4" spans="1:13">
      <c r="A4" s="3">
        <v>10</v>
      </c>
      <c r="B4" s="12" t="s">
        <v>30</v>
      </c>
      <c r="C4" s="3">
        <v>42</v>
      </c>
      <c r="D4" s="6" t="s">
        <v>120</v>
      </c>
      <c r="E4" s="3">
        <v>3</v>
      </c>
      <c r="F4" s="3">
        <v>4</v>
      </c>
      <c r="G4" s="14" t="s">
        <v>13</v>
      </c>
      <c r="H4" s="6" t="s">
        <v>214</v>
      </c>
      <c r="I4" s="14" t="s">
        <v>13</v>
      </c>
      <c r="J4" s="6"/>
      <c r="K4" s="6"/>
      <c r="L4" s="6"/>
      <c r="M4" s="6"/>
    </row>
    <row r="5" spans="1:13">
      <c r="A5" s="3">
        <v>11</v>
      </c>
      <c r="B5" s="12" t="s">
        <v>31</v>
      </c>
      <c r="C5" s="3">
        <v>47</v>
      </c>
      <c r="D5" s="6" t="s">
        <v>124</v>
      </c>
      <c r="E5" s="3">
        <v>7</v>
      </c>
      <c r="F5" s="3">
        <v>4</v>
      </c>
      <c r="G5" s="14" t="s">
        <v>13</v>
      </c>
      <c r="H5" s="6" t="s">
        <v>215</v>
      </c>
      <c r="I5" s="14" t="s">
        <v>13</v>
      </c>
      <c r="J5" s="6"/>
      <c r="K5" s="6"/>
      <c r="L5" s="6" t="s">
        <v>216</v>
      </c>
      <c r="M5" s="14" t="s">
        <v>13</v>
      </c>
    </row>
    <row r="6" spans="1:13">
      <c r="A6" s="3">
        <v>14</v>
      </c>
      <c r="B6" s="12" t="s">
        <v>34</v>
      </c>
      <c r="C6" s="3">
        <v>34</v>
      </c>
      <c r="D6" s="6" t="s">
        <v>126</v>
      </c>
      <c r="E6" s="3">
        <v>7</v>
      </c>
      <c r="F6" s="3">
        <v>5</v>
      </c>
      <c r="G6" s="14" t="s">
        <v>13</v>
      </c>
      <c r="H6" s="6" t="s">
        <v>281</v>
      </c>
      <c r="I6" s="10" t="s">
        <v>16</v>
      </c>
      <c r="J6" s="6" t="s">
        <v>222</v>
      </c>
      <c r="K6" s="11" t="s">
        <v>18</v>
      </c>
      <c r="L6" s="6" t="s">
        <v>281</v>
      </c>
      <c r="M6" s="10" t="s">
        <v>16</v>
      </c>
    </row>
    <row r="7" spans="1:13">
      <c r="A7" s="3">
        <v>16</v>
      </c>
      <c r="B7" s="12" t="s">
        <v>36</v>
      </c>
      <c r="C7" s="3">
        <v>55</v>
      </c>
      <c r="D7" s="6" t="s">
        <v>128</v>
      </c>
      <c r="E7" s="3">
        <v>3</v>
      </c>
      <c r="F7" s="3">
        <v>4</v>
      </c>
      <c r="G7" s="14" t="s">
        <v>13</v>
      </c>
      <c r="H7" s="6" t="s">
        <v>223</v>
      </c>
      <c r="I7" s="11" t="s">
        <v>18</v>
      </c>
      <c r="J7" s="6" t="s">
        <v>224</v>
      </c>
      <c r="K7" s="11" t="s">
        <v>18</v>
      </c>
      <c r="L7" s="6" t="s">
        <v>225</v>
      </c>
      <c r="M7" s="11" t="s">
        <v>18</v>
      </c>
    </row>
    <row r="8" spans="1:13">
      <c r="A8" s="3">
        <v>17</v>
      </c>
      <c r="B8" s="12" t="s">
        <v>37</v>
      </c>
      <c r="C8" s="3">
        <v>50</v>
      </c>
      <c r="D8" s="12" t="s">
        <v>129</v>
      </c>
      <c r="E8" s="3">
        <v>4</v>
      </c>
      <c r="F8" s="15">
        <v>5</v>
      </c>
      <c r="G8" s="14" t="s">
        <v>13</v>
      </c>
      <c r="H8" s="6" t="s">
        <v>285</v>
      </c>
      <c r="I8" s="13" t="s">
        <v>200</v>
      </c>
      <c r="J8" s="6"/>
      <c r="K8" s="6"/>
      <c r="L8" s="6" t="s">
        <v>226</v>
      </c>
      <c r="M8" s="6"/>
    </row>
    <row r="9" spans="1:13">
      <c r="A9" s="3">
        <v>18</v>
      </c>
      <c r="B9" s="12" t="s">
        <v>38</v>
      </c>
      <c r="C9" s="3">
        <v>60</v>
      </c>
      <c r="D9" s="6" t="s">
        <v>130</v>
      </c>
      <c r="E9" s="3">
        <v>7</v>
      </c>
      <c r="F9" s="3">
        <v>4</v>
      </c>
      <c r="G9" s="14" t="s">
        <v>13</v>
      </c>
      <c r="H9" s="6" t="s">
        <v>286</v>
      </c>
      <c r="I9" s="14" t="s">
        <v>13</v>
      </c>
      <c r="J9" s="6" t="s">
        <v>227</v>
      </c>
      <c r="K9" s="11" t="s">
        <v>18</v>
      </c>
      <c r="L9" s="6" t="s">
        <v>287</v>
      </c>
      <c r="M9" s="14" t="s">
        <v>13</v>
      </c>
    </row>
    <row r="10" spans="1:13">
      <c r="A10" s="3">
        <v>19</v>
      </c>
      <c r="B10" s="12" t="s">
        <v>39</v>
      </c>
      <c r="C10" s="3">
        <v>49</v>
      </c>
      <c r="D10" s="6" t="s">
        <v>131</v>
      </c>
      <c r="E10" s="3">
        <v>12</v>
      </c>
      <c r="F10" s="3">
        <v>4</v>
      </c>
      <c r="G10" s="14" t="s">
        <v>13</v>
      </c>
      <c r="H10" s="6" t="s">
        <v>209</v>
      </c>
      <c r="I10" s="14" t="s">
        <v>13</v>
      </c>
      <c r="J10" s="6" t="s">
        <v>198</v>
      </c>
      <c r="K10" s="11" t="s">
        <v>18</v>
      </c>
      <c r="L10" s="6" t="s">
        <v>198</v>
      </c>
      <c r="M10" s="11" t="s">
        <v>18</v>
      </c>
    </row>
    <row r="11" spans="1:13">
      <c r="A11" s="3">
        <v>20</v>
      </c>
      <c r="B11" s="12" t="s">
        <v>40</v>
      </c>
      <c r="C11" s="3">
        <v>41</v>
      </c>
      <c r="D11" s="6" t="s">
        <v>132</v>
      </c>
      <c r="E11" s="3">
        <v>2</v>
      </c>
      <c r="F11" s="3">
        <v>5</v>
      </c>
      <c r="G11" s="14" t="s">
        <v>13</v>
      </c>
      <c r="H11" s="6" t="s">
        <v>288</v>
      </c>
      <c r="I11" s="14" t="s">
        <v>13</v>
      </c>
      <c r="J11" s="6"/>
      <c r="K11" s="6"/>
      <c r="L11" s="6" t="s">
        <v>228</v>
      </c>
      <c r="M11" s="11" t="s">
        <v>18</v>
      </c>
    </row>
    <row r="12" spans="1:13">
      <c r="A12" s="3">
        <v>27</v>
      </c>
      <c r="B12" s="12" t="s">
        <v>47</v>
      </c>
      <c r="C12" s="3">
        <v>46</v>
      </c>
      <c r="D12" s="6" t="s">
        <v>139</v>
      </c>
      <c r="E12" s="3">
        <v>1</v>
      </c>
      <c r="F12" s="3">
        <v>5</v>
      </c>
      <c r="G12" s="14" t="s">
        <v>13</v>
      </c>
      <c r="H12" s="6" t="s">
        <v>298</v>
      </c>
      <c r="I12" s="13" t="s">
        <v>200</v>
      </c>
      <c r="J12" s="6"/>
      <c r="K12" s="6"/>
      <c r="L12" s="6" t="s">
        <v>233</v>
      </c>
      <c r="M12" s="6"/>
    </row>
    <row r="13" spans="1:13">
      <c r="A13" s="3">
        <v>29</v>
      </c>
      <c r="B13" s="12" t="s">
        <v>49</v>
      </c>
      <c r="C13" s="3">
        <v>45</v>
      </c>
      <c r="D13" s="6" t="s">
        <v>141</v>
      </c>
      <c r="E13" s="3">
        <v>3</v>
      </c>
      <c r="F13" s="3">
        <v>5</v>
      </c>
      <c r="G13" s="14" t="s">
        <v>13</v>
      </c>
      <c r="H13" s="6" t="s">
        <v>299</v>
      </c>
      <c r="I13" s="13" t="s">
        <v>200</v>
      </c>
      <c r="J13" s="6"/>
      <c r="K13" s="6"/>
      <c r="L13" s="6" t="s">
        <v>237</v>
      </c>
      <c r="M13" s="11" t="s">
        <v>18</v>
      </c>
    </row>
    <row r="14" spans="1:13">
      <c r="A14" s="3">
        <v>30</v>
      </c>
      <c r="B14" s="17" t="s">
        <v>50</v>
      </c>
      <c r="C14" s="3">
        <v>45</v>
      </c>
      <c r="D14" s="12" t="s">
        <v>142</v>
      </c>
      <c r="E14" s="3">
        <v>3</v>
      </c>
      <c r="F14" s="15">
        <v>5</v>
      </c>
      <c r="G14" s="14" t="s">
        <v>13</v>
      </c>
      <c r="H14" s="6" t="s">
        <v>396</v>
      </c>
      <c r="I14" s="13" t="s">
        <v>200</v>
      </c>
      <c r="J14" s="6" t="s">
        <v>238</v>
      </c>
      <c r="K14" s="11" t="s">
        <v>18</v>
      </c>
      <c r="L14" s="6" t="s">
        <v>238</v>
      </c>
      <c r="M14" s="11" t="s">
        <v>18</v>
      </c>
    </row>
    <row r="15" spans="1:13">
      <c r="A15" s="3">
        <v>36</v>
      </c>
      <c r="B15" s="12" t="s">
        <v>56</v>
      </c>
      <c r="C15" s="3">
        <v>53</v>
      </c>
      <c r="D15" s="6" t="s">
        <v>147</v>
      </c>
      <c r="E15" s="3">
        <v>2</v>
      </c>
      <c r="F15" s="3">
        <v>5</v>
      </c>
      <c r="G15" s="14" t="s">
        <v>13</v>
      </c>
      <c r="H15" s="6" t="s">
        <v>310</v>
      </c>
      <c r="I15" s="14" t="s">
        <v>13</v>
      </c>
      <c r="J15" s="6" t="s">
        <v>239</v>
      </c>
      <c r="K15" s="6"/>
      <c r="L15" s="6" t="s">
        <v>240</v>
      </c>
      <c r="M15" s="11" t="s">
        <v>18</v>
      </c>
    </row>
    <row r="16" spans="1:13">
      <c r="A16" s="3">
        <v>39</v>
      </c>
      <c r="B16" s="12" t="s">
        <v>59</v>
      </c>
      <c r="C16" s="3">
        <v>50</v>
      </c>
      <c r="D16" s="6" t="s">
        <v>150</v>
      </c>
      <c r="E16" s="3">
        <v>12</v>
      </c>
      <c r="F16" s="3">
        <v>4</v>
      </c>
      <c r="G16" s="14" t="s">
        <v>13</v>
      </c>
      <c r="H16" s="6" t="s">
        <v>244</v>
      </c>
      <c r="I16" s="11" t="s">
        <v>18</v>
      </c>
      <c r="J16" s="6"/>
      <c r="K16" s="6"/>
      <c r="L16" s="6" t="s">
        <v>245</v>
      </c>
      <c r="M16" s="6"/>
    </row>
    <row r="17" spans="1:13">
      <c r="A17" s="3">
        <v>47</v>
      </c>
      <c r="B17" s="12" t="s">
        <v>67</v>
      </c>
      <c r="C17" s="3">
        <v>52</v>
      </c>
      <c r="D17" s="6" t="s">
        <v>158</v>
      </c>
      <c r="E17" s="3">
        <v>4</v>
      </c>
      <c r="F17" s="3">
        <v>4</v>
      </c>
      <c r="G17" s="14" t="s">
        <v>13</v>
      </c>
      <c r="H17" s="6" t="s">
        <v>250</v>
      </c>
      <c r="I17" s="11" t="s">
        <v>18</v>
      </c>
      <c r="J17" s="6" t="s">
        <v>251</v>
      </c>
      <c r="K17" s="11" t="s">
        <v>18</v>
      </c>
      <c r="L17" s="6" t="s">
        <v>251</v>
      </c>
      <c r="M17" s="11" t="s">
        <v>18</v>
      </c>
    </row>
    <row r="18" spans="1:13">
      <c r="A18" s="3">
        <v>57</v>
      </c>
      <c r="B18" s="12" t="s">
        <v>77</v>
      </c>
      <c r="C18" s="3">
        <v>58</v>
      </c>
      <c r="D18" s="12" t="s">
        <v>166</v>
      </c>
      <c r="E18" s="3">
        <v>9</v>
      </c>
      <c r="F18" s="15">
        <v>5</v>
      </c>
      <c r="G18" s="14" t="s">
        <v>13</v>
      </c>
      <c r="H18" s="6" t="s">
        <v>405</v>
      </c>
      <c r="I18" s="14" t="s">
        <v>13</v>
      </c>
      <c r="J18" s="6" t="s">
        <v>406</v>
      </c>
      <c r="K18" s="14" t="s">
        <v>13</v>
      </c>
      <c r="L18" s="6" t="s">
        <v>407</v>
      </c>
      <c r="M18" s="14" t="s">
        <v>13</v>
      </c>
    </row>
    <row r="19" spans="1:13">
      <c r="A19" s="3">
        <v>59</v>
      </c>
      <c r="B19" s="12" t="s">
        <v>79</v>
      </c>
      <c r="C19" s="3">
        <v>21</v>
      </c>
      <c r="D19" s="12" t="s">
        <v>168</v>
      </c>
      <c r="E19" s="3">
        <v>2</v>
      </c>
      <c r="F19" s="15">
        <v>4</v>
      </c>
      <c r="G19" s="14" t="s">
        <v>13</v>
      </c>
      <c r="H19" s="6" t="s">
        <v>257</v>
      </c>
      <c r="I19" s="11" t="s">
        <v>18</v>
      </c>
      <c r="J19" s="6" t="s">
        <v>258</v>
      </c>
      <c r="K19" s="11" t="s">
        <v>18</v>
      </c>
      <c r="L19" s="6" t="s">
        <v>258</v>
      </c>
      <c r="M19" s="11" t="s">
        <v>18</v>
      </c>
    </row>
    <row r="20" spans="1:13">
      <c r="A20" s="3">
        <v>60</v>
      </c>
      <c r="B20" s="12" t="s">
        <v>80</v>
      </c>
      <c r="C20" s="3">
        <v>47</v>
      </c>
      <c r="D20" s="12" t="s">
        <v>169</v>
      </c>
      <c r="E20" s="3">
        <v>2</v>
      </c>
      <c r="F20" s="15">
        <v>5</v>
      </c>
      <c r="G20" s="14" t="s">
        <v>13</v>
      </c>
      <c r="H20" s="6" t="s">
        <v>326</v>
      </c>
      <c r="I20" s="14" t="s">
        <v>13</v>
      </c>
      <c r="J20" s="6" t="s">
        <v>327</v>
      </c>
      <c r="K20" s="14" t="s">
        <v>13</v>
      </c>
      <c r="L20" s="6" t="s">
        <v>326</v>
      </c>
      <c r="M20" s="14" t="s">
        <v>13</v>
      </c>
    </row>
    <row r="21" spans="1:13">
      <c r="A21" s="3">
        <v>64</v>
      </c>
      <c r="B21" s="12" t="s">
        <v>84</v>
      </c>
      <c r="C21" s="3">
        <v>41</v>
      </c>
      <c r="D21" s="12" t="s">
        <v>147</v>
      </c>
      <c r="E21" s="3">
        <v>1</v>
      </c>
      <c r="F21" s="15">
        <v>5</v>
      </c>
      <c r="G21" s="14" t="s">
        <v>13</v>
      </c>
      <c r="H21" s="6" t="s">
        <v>390</v>
      </c>
      <c r="I21" s="11" t="s">
        <v>18</v>
      </c>
      <c r="J21" s="6" t="s">
        <v>391</v>
      </c>
      <c r="K21" s="11" t="s">
        <v>18</v>
      </c>
      <c r="L21" s="6" t="s">
        <v>391</v>
      </c>
      <c r="M21" s="11" t="s">
        <v>18</v>
      </c>
    </row>
    <row r="22" spans="1:13">
      <c r="A22" s="3">
        <v>72</v>
      </c>
      <c r="B22" s="12" t="s">
        <v>92</v>
      </c>
      <c r="C22" s="3">
        <v>54</v>
      </c>
      <c r="D22" s="12" t="s">
        <v>179</v>
      </c>
      <c r="E22" s="3">
        <v>3</v>
      </c>
      <c r="F22" s="15">
        <v>5</v>
      </c>
      <c r="G22" s="14" t="s">
        <v>13</v>
      </c>
      <c r="H22" s="6" t="s">
        <v>330</v>
      </c>
      <c r="I22" s="14" t="s">
        <v>13</v>
      </c>
      <c r="J22" s="6" t="s">
        <v>266</v>
      </c>
      <c r="K22" s="6"/>
      <c r="L22" s="6" t="s">
        <v>331</v>
      </c>
      <c r="M22" s="14" t="s">
        <v>13</v>
      </c>
    </row>
    <row r="23" spans="1:13">
      <c r="A23" s="3">
        <v>76</v>
      </c>
      <c r="B23" s="12" t="s">
        <v>96</v>
      </c>
      <c r="C23" s="3">
        <v>51</v>
      </c>
      <c r="D23" s="12" t="s">
        <v>182</v>
      </c>
      <c r="E23" s="3">
        <v>6</v>
      </c>
      <c r="F23" s="15">
        <v>4</v>
      </c>
      <c r="G23" s="14" t="s">
        <v>13</v>
      </c>
      <c r="H23" s="6" t="s">
        <v>425</v>
      </c>
      <c r="I23" s="11" t="s">
        <v>18</v>
      </c>
      <c r="J23" s="6" t="s">
        <v>426</v>
      </c>
      <c r="K23" s="11" t="s">
        <v>18</v>
      </c>
      <c r="L23" s="6" t="s">
        <v>425</v>
      </c>
      <c r="M23" s="11" t="s">
        <v>18</v>
      </c>
    </row>
    <row r="24" spans="1:13">
      <c r="A24" s="3">
        <v>77</v>
      </c>
      <c r="B24" s="12" t="s">
        <v>97</v>
      </c>
      <c r="C24" s="3">
        <v>49</v>
      </c>
      <c r="D24" s="12" t="s">
        <v>183</v>
      </c>
      <c r="E24" s="3">
        <v>1</v>
      </c>
      <c r="F24" s="15">
        <v>5</v>
      </c>
      <c r="G24" s="14" t="s">
        <v>13</v>
      </c>
      <c r="H24" s="6" t="s">
        <v>276</v>
      </c>
      <c r="I24" s="11" t="s">
        <v>18</v>
      </c>
      <c r="J24" s="6"/>
      <c r="K24" s="6"/>
      <c r="L24" s="6" t="s">
        <v>277</v>
      </c>
      <c r="M24" s="11" t="s">
        <v>18</v>
      </c>
    </row>
    <row r="25" spans="1:13">
      <c r="A25" s="3">
        <v>78</v>
      </c>
      <c r="B25" s="12" t="s">
        <v>98</v>
      </c>
      <c r="C25" s="3">
        <v>44</v>
      </c>
      <c r="D25" s="12" t="s">
        <v>184</v>
      </c>
      <c r="E25" s="3">
        <v>3</v>
      </c>
      <c r="F25" s="15">
        <v>5</v>
      </c>
      <c r="G25" s="14" t="s">
        <v>13</v>
      </c>
      <c r="H25" s="6" t="s">
        <v>415</v>
      </c>
      <c r="I25" s="14" t="s">
        <v>13</v>
      </c>
      <c r="J25" s="6" t="s">
        <v>416</v>
      </c>
      <c r="K25" s="14" t="s">
        <v>13</v>
      </c>
      <c r="L25" s="6" t="s">
        <v>416</v>
      </c>
      <c r="M25" s="14" t="s">
        <v>13</v>
      </c>
    </row>
    <row r="26" spans="1:13">
      <c r="A26" s="3">
        <v>80</v>
      </c>
      <c r="B26" s="12" t="s">
        <v>100</v>
      </c>
      <c r="C26" s="3">
        <v>40</v>
      </c>
      <c r="D26" s="12" t="s">
        <v>186</v>
      </c>
      <c r="E26" s="3">
        <v>6</v>
      </c>
      <c r="F26" s="15">
        <v>4</v>
      </c>
      <c r="G26" s="14" t="s">
        <v>13</v>
      </c>
      <c r="H26" s="6" t="s">
        <v>356</v>
      </c>
      <c r="I26" s="14" t="s">
        <v>13</v>
      </c>
      <c r="J26" s="6" t="s">
        <v>357</v>
      </c>
      <c r="K26" s="14" t="s">
        <v>13</v>
      </c>
      <c r="L26" s="6" t="s">
        <v>356</v>
      </c>
      <c r="M26" s="14" t="s">
        <v>13</v>
      </c>
    </row>
    <row r="27" spans="1:13">
      <c r="A27" s="3">
        <v>84</v>
      </c>
      <c r="B27" s="12" t="s">
        <v>104</v>
      </c>
      <c r="C27" s="3">
        <v>49</v>
      </c>
      <c r="D27" s="12" t="s">
        <v>189</v>
      </c>
      <c r="E27" s="3">
        <v>12</v>
      </c>
      <c r="F27" s="15">
        <v>5</v>
      </c>
      <c r="G27" s="14" t="s">
        <v>13</v>
      </c>
      <c r="H27" s="6" t="s">
        <v>333</v>
      </c>
      <c r="I27" s="14" t="s">
        <v>13</v>
      </c>
      <c r="J27" s="6" t="s">
        <v>334</v>
      </c>
      <c r="K27" s="14" t="s">
        <v>13</v>
      </c>
      <c r="L27" s="18" t="s">
        <v>335</v>
      </c>
      <c r="M27" s="14" t="s">
        <v>13</v>
      </c>
    </row>
    <row r="28" spans="1:13">
      <c r="A28" s="3">
        <v>85</v>
      </c>
      <c r="B28" s="17" t="s">
        <v>105</v>
      </c>
      <c r="C28" s="3">
        <v>56</v>
      </c>
      <c r="D28" s="12" t="s">
        <v>190</v>
      </c>
      <c r="E28" s="3">
        <v>5</v>
      </c>
      <c r="F28" s="15">
        <v>5</v>
      </c>
      <c r="G28" s="14" t="s">
        <v>13</v>
      </c>
      <c r="H28" s="6" t="s">
        <v>273</v>
      </c>
      <c r="I28" s="11" t="s">
        <v>18</v>
      </c>
      <c r="J28" s="6" t="s">
        <v>274</v>
      </c>
      <c r="K28" s="11" t="s">
        <v>18</v>
      </c>
      <c r="L28" s="6" t="s">
        <v>274</v>
      </c>
      <c r="M28" s="11" t="s">
        <v>18</v>
      </c>
    </row>
    <row r="29" spans="1:13">
      <c r="A29" s="3">
        <v>87</v>
      </c>
      <c r="B29" s="12" t="s">
        <v>118</v>
      </c>
      <c r="C29" s="3">
        <v>50</v>
      </c>
      <c r="D29" s="12" t="s">
        <v>191</v>
      </c>
      <c r="E29" s="3">
        <v>1</v>
      </c>
      <c r="F29" s="15">
        <v>4</v>
      </c>
      <c r="G29" s="14" t="s">
        <v>13</v>
      </c>
      <c r="H29" s="6" t="s">
        <v>341</v>
      </c>
      <c r="I29" s="11" t="s">
        <v>18</v>
      </c>
      <c r="J29" s="6"/>
      <c r="K29" s="6"/>
      <c r="L29" s="6"/>
      <c r="M29" s="6"/>
    </row>
    <row r="30" spans="1:13">
      <c r="A30" s="3">
        <v>90</v>
      </c>
      <c r="B30" s="12" t="s">
        <v>109</v>
      </c>
      <c r="C30" s="3">
        <v>41</v>
      </c>
      <c r="D30" s="12" t="s">
        <v>193</v>
      </c>
      <c r="E30" s="3">
        <v>3</v>
      </c>
      <c r="F30" s="15">
        <v>4</v>
      </c>
      <c r="G30" s="14" t="s">
        <v>13</v>
      </c>
      <c r="H30" s="6" t="s">
        <v>336</v>
      </c>
      <c r="I30" s="14" t="s">
        <v>13</v>
      </c>
      <c r="J30" s="6" t="s">
        <v>260</v>
      </c>
      <c r="K30" s="6"/>
      <c r="L30" s="6" t="s">
        <v>260</v>
      </c>
      <c r="M30" s="6"/>
    </row>
    <row r="31" spans="1:13">
      <c r="A31" s="3">
        <v>91</v>
      </c>
      <c r="B31" s="12" t="s">
        <v>110</v>
      </c>
      <c r="C31" s="3">
        <v>53</v>
      </c>
      <c r="D31" s="12" t="s">
        <v>191</v>
      </c>
      <c r="E31" s="3">
        <v>2</v>
      </c>
      <c r="F31" s="15">
        <v>4</v>
      </c>
      <c r="G31" s="14" t="s">
        <v>13</v>
      </c>
      <c r="H31" s="6" t="s">
        <v>342</v>
      </c>
      <c r="I31" s="11" t="s">
        <v>18</v>
      </c>
      <c r="J31" s="6"/>
      <c r="K31" s="6"/>
      <c r="L31" s="6" t="s">
        <v>343</v>
      </c>
      <c r="M31" s="11" t="s">
        <v>18</v>
      </c>
    </row>
    <row r="32" spans="1:13">
      <c r="A32" s="3">
        <v>92</v>
      </c>
      <c r="B32" s="12" t="s">
        <v>111</v>
      </c>
      <c r="C32" s="3">
        <v>23</v>
      </c>
      <c r="D32" s="12" t="s">
        <v>191</v>
      </c>
      <c r="E32" s="3">
        <v>2</v>
      </c>
      <c r="F32" s="15">
        <v>5</v>
      </c>
      <c r="G32" s="14" t="s">
        <v>13</v>
      </c>
      <c r="H32" s="6" t="s">
        <v>381</v>
      </c>
      <c r="I32" s="11" t="s">
        <v>18</v>
      </c>
      <c r="J32" s="6" t="s">
        <v>382</v>
      </c>
      <c r="K32" s="11" t="s">
        <v>18</v>
      </c>
      <c r="L32" s="6" t="s">
        <v>381</v>
      </c>
      <c r="M32" s="11" t="s">
        <v>18</v>
      </c>
    </row>
    <row r="33" spans="1:13">
      <c r="A33" s="3">
        <v>93</v>
      </c>
      <c r="B33" s="12" t="s">
        <v>112</v>
      </c>
      <c r="C33" s="3">
        <v>21</v>
      </c>
      <c r="D33" s="12" t="s">
        <v>194</v>
      </c>
      <c r="E33" s="3">
        <v>1</v>
      </c>
      <c r="F33" s="15">
        <v>5</v>
      </c>
      <c r="G33" s="14" t="s">
        <v>13</v>
      </c>
      <c r="H33" s="6" t="s">
        <v>383</v>
      </c>
      <c r="I33" s="11" t="s">
        <v>18</v>
      </c>
      <c r="J33" s="6" t="s">
        <v>384</v>
      </c>
      <c r="K33" s="11" t="s">
        <v>18</v>
      </c>
      <c r="L33" s="6" t="s">
        <v>384</v>
      </c>
      <c r="M33" s="11" t="s">
        <v>18</v>
      </c>
    </row>
    <row r="34" spans="1:13">
      <c r="A34" s="3">
        <v>96</v>
      </c>
      <c r="B34" s="12" t="s">
        <v>115</v>
      </c>
      <c r="C34" s="3">
        <v>55</v>
      </c>
      <c r="D34" s="12" t="s">
        <v>127</v>
      </c>
      <c r="E34" s="3">
        <v>9</v>
      </c>
      <c r="F34" s="15">
        <v>5</v>
      </c>
      <c r="G34" s="14" t="s">
        <v>13</v>
      </c>
      <c r="H34" s="6" t="s">
        <v>337</v>
      </c>
      <c r="I34" s="13" t="s">
        <v>200</v>
      </c>
      <c r="J34" s="6"/>
      <c r="K34" s="6"/>
      <c r="L34" s="6" t="s">
        <v>272</v>
      </c>
      <c r="M34" s="11" t="s">
        <v>18</v>
      </c>
    </row>
    <row r="35" spans="1:13">
      <c r="A35" s="3">
        <v>97</v>
      </c>
      <c r="B35" s="12" t="s">
        <v>14</v>
      </c>
      <c r="C35" s="3">
        <v>22</v>
      </c>
      <c r="D35" s="12" t="s">
        <v>15</v>
      </c>
      <c r="E35" s="3">
        <v>3</v>
      </c>
      <c r="F35" s="15">
        <v>5</v>
      </c>
      <c r="G35" s="14" t="s">
        <v>13</v>
      </c>
      <c r="H35" s="6" t="s">
        <v>422</v>
      </c>
      <c r="I35" s="13" t="s">
        <v>200</v>
      </c>
      <c r="J35" s="6"/>
      <c r="K35" s="6"/>
      <c r="L35" s="6"/>
      <c r="M35" s="6"/>
    </row>
    <row r="36" spans="1:13">
      <c r="A36" s="3">
        <v>98</v>
      </c>
      <c r="B36" s="12" t="s">
        <v>116</v>
      </c>
      <c r="C36" s="3">
        <v>41</v>
      </c>
      <c r="D36" s="12" t="s">
        <v>197</v>
      </c>
      <c r="E36" s="3">
        <v>8</v>
      </c>
      <c r="F36" s="15">
        <v>5</v>
      </c>
      <c r="G36" s="14" t="s">
        <v>13</v>
      </c>
      <c r="H36" s="6" t="s">
        <v>347</v>
      </c>
      <c r="I36" s="11" t="s">
        <v>18</v>
      </c>
      <c r="J36" s="6"/>
      <c r="K36" s="6"/>
      <c r="L36" s="6"/>
      <c r="M36" s="6"/>
    </row>
    <row r="37" spans="1:13">
      <c r="A37" s="3">
        <v>99</v>
      </c>
      <c r="B37" s="12" t="s">
        <v>117</v>
      </c>
      <c r="C37" s="3">
        <v>52</v>
      </c>
      <c r="D37" s="12" t="s">
        <v>134</v>
      </c>
      <c r="E37" s="3">
        <v>1</v>
      </c>
      <c r="F37" s="15">
        <v>5</v>
      </c>
      <c r="G37" s="14" t="s">
        <v>13</v>
      </c>
      <c r="H37" s="6" t="s">
        <v>348</v>
      </c>
      <c r="I37" s="11" t="s">
        <v>18</v>
      </c>
      <c r="J37" s="6" t="s">
        <v>349</v>
      </c>
      <c r="K37" s="11" t="s">
        <v>18</v>
      </c>
      <c r="L37" s="6" t="s">
        <v>350</v>
      </c>
      <c r="M37" s="11" t="s">
        <v>18</v>
      </c>
    </row>
  </sheetData>
  <dataValidations count="2">
    <dataValidation type="list" allowBlank="1" showInputMessage="1" showErrorMessage="1" sqref="I2:I37 K2:K37 M2:M37" xr:uid="{AD363E4B-512C-3343-9D50-D0F96726AA8D}">
      <formula1>"NI,MINOR,MODERATE,MAYOR"</formula1>
    </dataValidation>
    <dataValidation type="list" allowBlank="1" showInputMessage="1" showErrorMessage="1" sqref="G2:G37" xr:uid="{9784F223-5616-D842-8E5A-A696326CBA4E}">
      <formula1>"MINOR,MODERATE,MAYOR"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0F46E-7E7F-B946-B845-C9B09DADBAFC}">
  <dimension ref="A2:M48"/>
  <sheetViews>
    <sheetView workbookViewId="0">
      <selection activeCell="D55" sqref="D55"/>
    </sheetView>
  </sheetViews>
  <sheetFormatPr defaultColWidth="11.19921875" defaultRowHeight="15.6"/>
  <cols>
    <col min="2" max="2" width="20.296875" style="30" customWidth="1"/>
    <col min="4" max="4" width="29.69921875" customWidth="1"/>
    <col min="5" max="5" width="17.19921875" customWidth="1"/>
    <col min="6" max="6" width="16.796875" customWidth="1"/>
    <col min="7" max="7" width="14.69921875" customWidth="1"/>
    <col min="8" max="8" width="20.19921875" customWidth="1"/>
    <col min="10" max="10" width="18.69921875" customWidth="1"/>
    <col min="12" max="12" width="28.5" customWidth="1"/>
  </cols>
  <sheetData>
    <row r="2" spans="1:13">
      <c r="A2" s="4" t="s">
        <v>1</v>
      </c>
      <c r="B2" s="29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12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10</v>
      </c>
    </row>
    <row r="3" spans="1:13">
      <c r="A3" s="5">
        <v>2</v>
      </c>
      <c r="B3" s="27" t="s">
        <v>20</v>
      </c>
      <c r="C3" s="5">
        <v>59</v>
      </c>
      <c r="D3" s="5" t="s">
        <v>21</v>
      </c>
      <c r="E3" s="5">
        <v>5</v>
      </c>
      <c r="F3" s="5">
        <v>9</v>
      </c>
      <c r="G3" s="13" t="s">
        <v>200</v>
      </c>
      <c r="H3" s="6" t="s">
        <v>201</v>
      </c>
      <c r="I3" s="13" t="s">
        <v>200</v>
      </c>
      <c r="J3" s="6" t="s">
        <v>202</v>
      </c>
      <c r="K3" s="14" t="s">
        <v>13</v>
      </c>
      <c r="L3" s="6" t="s">
        <v>202</v>
      </c>
      <c r="M3" s="14" t="s">
        <v>13</v>
      </c>
    </row>
    <row r="4" spans="1:13">
      <c r="A4" s="5">
        <v>3</v>
      </c>
      <c r="B4" s="27" t="s">
        <v>22</v>
      </c>
      <c r="C4" s="5">
        <v>49</v>
      </c>
      <c r="D4" s="5" t="s">
        <v>23</v>
      </c>
      <c r="E4" s="5">
        <v>2</v>
      </c>
      <c r="F4" s="5">
        <v>8</v>
      </c>
      <c r="G4" s="13" t="s">
        <v>200</v>
      </c>
      <c r="H4" s="6" t="s">
        <v>199</v>
      </c>
      <c r="I4" s="14" t="s">
        <v>13</v>
      </c>
      <c r="J4" s="6"/>
      <c r="K4" s="6"/>
      <c r="L4" s="6"/>
      <c r="M4" s="6"/>
    </row>
    <row r="5" spans="1:13">
      <c r="A5" s="5">
        <v>4</v>
      </c>
      <c r="B5" s="26" t="s">
        <v>24</v>
      </c>
      <c r="C5" s="5">
        <v>40</v>
      </c>
      <c r="D5" s="5" t="s">
        <v>119</v>
      </c>
      <c r="E5" s="5">
        <v>9</v>
      </c>
      <c r="F5" s="5">
        <v>6</v>
      </c>
      <c r="G5" s="13" t="s">
        <v>200</v>
      </c>
      <c r="H5" s="6" t="s">
        <v>203</v>
      </c>
      <c r="I5" s="13" t="s">
        <v>200</v>
      </c>
      <c r="J5" s="6" t="s">
        <v>204</v>
      </c>
      <c r="K5" s="11" t="s">
        <v>18</v>
      </c>
      <c r="L5" s="6" t="s">
        <v>205</v>
      </c>
      <c r="M5" s="14" t="s">
        <v>13</v>
      </c>
    </row>
    <row r="6" spans="1:13">
      <c r="A6" s="5">
        <v>6</v>
      </c>
      <c r="B6" s="27" t="s">
        <v>26</v>
      </c>
      <c r="C6" s="5">
        <v>46</v>
      </c>
      <c r="D6" s="15" t="s">
        <v>120</v>
      </c>
      <c r="E6" s="5">
        <v>5</v>
      </c>
      <c r="F6" s="5">
        <v>6</v>
      </c>
      <c r="G6" s="13" t="s">
        <v>200</v>
      </c>
      <c r="H6" s="6" t="s">
        <v>207</v>
      </c>
      <c r="I6" s="14" t="s">
        <v>13</v>
      </c>
      <c r="J6" s="6"/>
      <c r="K6" s="6"/>
      <c r="L6" s="6"/>
      <c r="M6" s="6"/>
    </row>
    <row r="7" spans="1:13">
      <c r="A7" s="5">
        <v>8</v>
      </c>
      <c r="B7" s="27" t="s">
        <v>28</v>
      </c>
      <c r="C7" s="5">
        <v>57</v>
      </c>
      <c r="D7" s="5" t="s">
        <v>122</v>
      </c>
      <c r="E7" s="5">
        <v>3</v>
      </c>
      <c r="F7" s="5">
        <v>9</v>
      </c>
      <c r="G7" s="13" t="s">
        <v>200</v>
      </c>
      <c r="H7" s="6" t="s">
        <v>210</v>
      </c>
      <c r="I7" s="13" t="s">
        <v>200</v>
      </c>
      <c r="J7" s="6"/>
      <c r="K7" s="6"/>
      <c r="L7" s="6"/>
      <c r="M7" s="6"/>
    </row>
    <row r="8" spans="1:13">
      <c r="A8" s="5">
        <v>12</v>
      </c>
      <c r="B8" s="27" t="s">
        <v>32</v>
      </c>
      <c r="C8" s="5">
        <v>57</v>
      </c>
      <c r="D8" s="5" t="s">
        <v>124</v>
      </c>
      <c r="E8" s="5">
        <v>2</v>
      </c>
      <c r="F8" s="5">
        <v>11</v>
      </c>
      <c r="G8" s="13" t="s">
        <v>200</v>
      </c>
      <c r="H8" s="6" t="s">
        <v>218</v>
      </c>
      <c r="I8" s="13" t="s">
        <v>200</v>
      </c>
      <c r="J8" s="6"/>
      <c r="K8" s="6"/>
      <c r="L8" s="6" t="s">
        <v>217</v>
      </c>
      <c r="M8" s="14" t="s">
        <v>13</v>
      </c>
    </row>
    <row r="9" spans="1:13">
      <c r="A9" s="5">
        <v>13</v>
      </c>
      <c r="B9" s="27" t="s">
        <v>33</v>
      </c>
      <c r="C9" s="5">
        <v>52</v>
      </c>
      <c r="D9" s="15" t="s">
        <v>125</v>
      </c>
      <c r="E9" s="5">
        <v>8</v>
      </c>
      <c r="F9" s="15">
        <v>8</v>
      </c>
      <c r="G9" s="13" t="s">
        <v>200</v>
      </c>
      <c r="H9" s="6" t="s">
        <v>220</v>
      </c>
      <c r="I9" s="11" t="s">
        <v>18</v>
      </c>
      <c r="J9" s="6" t="s">
        <v>219</v>
      </c>
      <c r="K9" s="11" t="s">
        <v>18</v>
      </c>
      <c r="L9" s="6" t="s">
        <v>221</v>
      </c>
      <c r="M9" s="11" t="s">
        <v>18</v>
      </c>
    </row>
    <row r="10" spans="1:13">
      <c r="A10" s="5">
        <v>15</v>
      </c>
      <c r="B10" s="27" t="s">
        <v>35</v>
      </c>
      <c r="C10" s="5">
        <v>52</v>
      </c>
      <c r="D10" s="5" t="s">
        <v>127</v>
      </c>
      <c r="E10" s="5">
        <v>5</v>
      </c>
      <c r="F10" s="5">
        <v>6</v>
      </c>
      <c r="G10" s="13" t="s">
        <v>200</v>
      </c>
      <c r="H10" s="6" t="s">
        <v>282</v>
      </c>
      <c r="I10" s="14" t="s">
        <v>13</v>
      </c>
      <c r="J10" s="6" t="s">
        <v>283</v>
      </c>
      <c r="K10" s="10" t="s">
        <v>16</v>
      </c>
      <c r="L10" s="6" t="s">
        <v>284</v>
      </c>
      <c r="M10" s="10" t="s">
        <v>16</v>
      </c>
    </row>
    <row r="11" spans="1:13">
      <c r="A11" s="5">
        <v>21</v>
      </c>
      <c r="B11" s="27" t="s">
        <v>41</v>
      </c>
      <c r="C11" s="5">
        <v>44</v>
      </c>
      <c r="D11" s="5" t="s">
        <v>133</v>
      </c>
      <c r="E11" s="5">
        <v>9</v>
      </c>
      <c r="F11" s="5">
        <v>9</v>
      </c>
      <c r="G11" s="13" t="s">
        <v>200</v>
      </c>
      <c r="H11" s="6" t="s">
        <v>289</v>
      </c>
      <c r="I11" s="13" t="s">
        <v>200</v>
      </c>
      <c r="J11" s="6"/>
      <c r="K11" s="6"/>
      <c r="L11" s="6" t="s">
        <v>229</v>
      </c>
      <c r="M11" s="11" t="s">
        <v>18</v>
      </c>
    </row>
    <row r="12" spans="1:13">
      <c r="A12" s="5">
        <v>22</v>
      </c>
      <c r="B12" s="27" t="s">
        <v>42</v>
      </c>
      <c r="C12" s="5">
        <v>30</v>
      </c>
      <c r="D12" s="5" t="s">
        <v>134</v>
      </c>
      <c r="E12" s="5">
        <v>3</v>
      </c>
      <c r="F12" s="5">
        <v>6</v>
      </c>
      <c r="G12" s="13" t="s">
        <v>200</v>
      </c>
      <c r="H12" s="6" t="s">
        <v>290</v>
      </c>
      <c r="I12" s="14" t="s">
        <v>13</v>
      </c>
      <c r="J12" s="6" t="s">
        <v>230</v>
      </c>
      <c r="K12" s="11" t="s">
        <v>18</v>
      </c>
      <c r="L12" s="6" t="s">
        <v>230</v>
      </c>
      <c r="M12" s="11" t="s">
        <v>18</v>
      </c>
    </row>
    <row r="13" spans="1:13">
      <c r="A13" s="5">
        <v>23</v>
      </c>
      <c r="B13" s="27" t="s">
        <v>43</v>
      </c>
      <c r="C13" s="5">
        <v>21</v>
      </c>
      <c r="D13" s="5" t="s">
        <v>135</v>
      </c>
      <c r="E13" s="5">
        <v>9</v>
      </c>
      <c r="F13" s="5">
        <v>12</v>
      </c>
      <c r="G13" s="13" t="s">
        <v>200</v>
      </c>
      <c r="H13" s="6" t="s">
        <v>291</v>
      </c>
      <c r="I13" s="13" t="s">
        <v>200</v>
      </c>
      <c r="J13" s="6" t="s">
        <v>292</v>
      </c>
      <c r="K13" s="13" t="s">
        <v>200</v>
      </c>
      <c r="L13" s="6" t="s">
        <v>293</v>
      </c>
      <c r="M13" s="13" t="s">
        <v>200</v>
      </c>
    </row>
    <row r="14" spans="1:13">
      <c r="A14" s="5">
        <v>24</v>
      </c>
      <c r="B14" s="27" t="s">
        <v>44</v>
      </c>
      <c r="C14" s="5">
        <v>49</v>
      </c>
      <c r="D14" s="5" t="s">
        <v>136</v>
      </c>
      <c r="E14" s="5">
        <v>3</v>
      </c>
      <c r="F14" s="5">
        <v>6</v>
      </c>
      <c r="G14" s="13" t="s">
        <v>200</v>
      </c>
      <c r="H14" s="6" t="s">
        <v>294</v>
      </c>
      <c r="I14" s="13" t="s">
        <v>200</v>
      </c>
      <c r="J14" s="6"/>
      <c r="K14" s="6"/>
      <c r="L14" s="6" t="s">
        <v>231</v>
      </c>
      <c r="M14" s="6"/>
    </row>
    <row r="15" spans="1:13">
      <c r="A15" s="5">
        <v>26</v>
      </c>
      <c r="B15" s="27" t="s">
        <v>46</v>
      </c>
      <c r="C15" s="5">
        <v>41</v>
      </c>
      <c r="D15" s="5" t="s">
        <v>138</v>
      </c>
      <c r="E15" s="5">
        <v>2</v>
      </c>
      <c r="F15" s="5">
        <v>7</v>
      </c>
      <c r="G15" s="13" t="s">
        <v>200</v>
      </c>
      <c r="H15" s="6" t="s">
        <v>296</v>
      </c>
      <c r="I15" s="14" t="s">
        <v>13</v>
      </c>
      <c r="J15" s="6" t="s">
        <v>232</v>
      </c>
      <c r="K15" s="11" t="s">
        <v>18</v>
      </c>
      <c r="L15" s="6" t="s">
        <v>297</v>
      </c>
      <c r="M15" s="14" t="s">
        <v>13</v>
      </c>
    </row>
    <row r="16" spans="1:13">
      <c r="A16" s="5">
        <v>28</v>
      </c>
      <c r="B16" s="27" t="s">
        <v>48</v>
      </c>
      <c r="C16" s="5">
        <v>56</v>
      </c>
      <c r="D16" s="5" t="s">
        <v>140</v>
      </c>
      <c r="E16" s="5">
        <v>5</v>
      </c>
      <c r="F16" s="5">
        <v>6</v>
      </c>
      <c r="G16" s="13" t="s">
        <v>200</v>
      </c>
      <c r="H16" s="6" t="s">
        <v>234</v>
      </c>
      <c r="I16" s="11" t="s">
        <v>18</v>
      </c>
      <c r="J16" s="6" t="s">
        <v>235</v>
      </c>
      <c r="K16" s="11" t="s">
        <v>18</v>
      </c>
      <c r="L16" s="6" t="s">
        <v>236</v>
      </c>
      <c r="M16" s="11" t="s">
        <v>18</v>
      </c>
    </row>
    <row r="17" spans="1:13">
      <c r="A17" s="5">
        <v>31</v>
      </c>
      <c r="B17" s="27" t="s">
        <v>51</v>
      </c>
      <c r="C17" s="5">
        <v>43</v>
      </c>
      <c r="D17" s="5" t="s">
        <v>143</v>
      </c>
      <c r="E17" s="5">
        <v>2</v>
      </c>
      <c r="F17" s="5">
        <v>7</v>
      </c>
      <c r="G17" s="13" t="s">
        <v>200</v>
      </c>
      <c r="H17" s="6" t="s">
        <v>300</v>
      </c>
      <c r="I17" s="14" t="s">
        <v>13</v>
      </c>
      <c r="J17" s="6"/>
      <c r="K17" s="6"/>
      <c r="L17" s="6"/>
      <c r="M17" s="6"/>
    </row>
    <row r="18" spans="1:13">
      <c r="A18" s="5">
        <v>32</v>
      </c>
      <c r="B18" s="27" t="s">
        <v>52</v>
      </c>
      <c r="C18" s="5">
        <v>48</v>
      </c>
      <c r="D18" s="5" t="s">
        <v>136</v>
      </c>
      <c r="E18" s="5">
        <v>3</v>
      </c>
      <c r="F18" s="5">
        <v>10</v>
      </c>
      <c r="G18" s="13" t="s">
        <v>200</v>
      </c>
      <c r="H18" s="6" t="s">
        <v>301</v>
      </c>
      <c r="I18" s="13" t="s">
        <v>200</v>
      </c>
      <c r="J18" s="6" t="s">
        <v>303</v>
      </c>
      <c r="K18" s="14" t="s">
        <v>13</v>
      </c>
      <c r="L18" s="6" t="s">
        <v>302</v>
      </c>
      <c r="M18" s="14" t="s">
        <v>13</v>
      </c>
    </row>
    <row r="19" spans="1:13">
      <c r="A19" s="5">
        <v>33</v>
      </c>
      <c r="B19" s="27" t="s">
        <v>53</v>
      </c>
      <c r="C19" s="5">
        <v>56</v>
      </c>
      <c r="D19" s="15" t="s">
        <v>144</v>
      </c>
      <c r="E19" s="5">
        <v>1</v>
      </c>
      <c r="F19" s="5">
        <v>8</v>
      </c>
      <c r="G19" s="13" t="s">
        <v>200</v>
      </c>
      <c r="H19" s="6" t="s">
        <v>304</v>
      </c>
      <c r="I19" s="14" t="s">
        <v>13</v>
      </c>
      <c r="J19" s="6" t="s">
        <v>305</v>
      </c>
      <c r="K19" s="14" t="s">
        <v>13</v>
      </c>
      <c r="L19" s="6" t="s">
        <v>306</v>
      </c>
      <c r="M19" s="14" t="s">
        <v>13</v>
      </c>
    </row>
    <row r="20" spans="1:13">
      <c r="A20" s="5">
        <v>34</v>
      </c>
      <c r="B20" s="27" t="s">
        <v>54</v>
      </c>
      <c r="C20" s="5">
        <v>21</v>
      </c>
      <c r="D20" s="15" t="s">
        <v>145</v>
      </c>
      <c r="E20" s="5">
        <v>3</v>
      </c>
      <c r="F20" s="5">
        <v>6</v>
      </c>
      <c r="G20" s="13" t="s">
        <v>200</v>
      </c>
      <c r="H20" s="6" t="s">
        <v>307</v>
      </c>
      <c r="I20" s="13" t="s">
        <v>200</v>
      </c>
      <c r="J20" s="6" t="s">
        <v>308</v>
      </c>
      <c r="K20" s="13" t="s">
        <v>200</v>
      </c>
      <c r="L20" s="6" t="s">
        <v>309</v>
      </c>
      <c r="M20" s="13" t="s">
        <v>200</v>
      </c>
    </row>
    <row r="21" spans="1:13">
      <c r="A21" s="5">
        <v>35</v>
      </c>
      <c r="B21" s="28" t="s">
        <v>55</v>
      </c>
      <c r="C21" s="5">
        <v>37</v>
      </c>
      <c r="D21" s="5" t="s">
        <v>146</v>
      </c>
      <c r="E21" s="5">
        <v>2</v>
      </c>
      <c r="F21" s="5">
        <v>8</v>
      </c>
      <c r="G21" s="13" t="s">
        <v>200</v>
      </c>
      <c r="H21" s="6" t="s">
        <v>397</v>
      </c>
      <c r="I21" s="14" t="s">
        <v>13</v>
      </c>
      <c r="J21" s="6" t="s">
        <v>394</v>
      </c>
      <c r="K21" s="11" t="s">
        <v>18</v>
      </c>
      <c r="L21" s="6" t="s">
        <v>395</v>
      </c>
      <c r="M21" s="11" t="s">
        <v>18</v>
      </c>
    </row>
    <row r="22" spans="1:13">
      <c r="A22" s="5">
        <v>40</v>
      </c>
      <c r="B22" s="27" t="s">
        <v>60</v>
      </c>
      <c r="C22" s="5">
        <v>23</v>
      </c>
      <c r="D22" s="5" t="s">
        <v>151</v>
      </c>
      <c r="E22" s="5">
        <v>19</v>
      </c>
      <c r="F22" s="5">
        <v>7</v>
      </c>
      <c r="G22" s="13" t="s">
        <v>200</v>
      </c>
      <c r="H22" s="6" t="s">
        <v>311</v>
      </c>
      <c r="I22" s="13" t="s">
        <v>200</v>
      </c>
      <c r="J22" s="6" t="s">
        <v>246</v>
      </c>
      <c r="K22" s="11" t="s">
        <v>18</v>
      </c>
      <c r="L22" s="6" t="s">
        <v>247</v>
      </c>
      <c r="M22" s="11" t="s">
        <v>18</v>
      </c>
    </row>
    <row r="23" spans="1:13">
      <c r="A23" s="5">
        <v>41</v>
      </c>
      <c r="B23" s="28" t="s">
        <v>61</v>
      </c>
      <c r="C23" s="5">
        <v>58</v>
      </c>
      <c r="D23" s="15" t="s">
        <v>152</v>
      </c>
      <c r="E23" s="5">
        <v>6</v>
      </c>
      <c r="F23" s="15">
        <v>9</v>
      </c>
      <c r="G23" s="13" t="s">
        <v>200</v>
      </c>
      <c r="H23" s="6" t="s">
        <v>398</v>
      </c>
      <c r="I23" s="14" t="s">
        <v>13</v>
      </c>
      <c r="J23" s="6" t="s">
        <v>399</v>
      </c>
      <c r="K23" s="14" t="s">
        <v>13</v>
      </c>
      <c r="L23" s="6" t="s">
        <v>399</v>
      </c>
      <c r="M23" s="14" t="s">
        <v>13</v>
      </c>
    </row>
    <row r="24" spans="1:13">
      <c r="A24" s="5">
        <v>42</v>
      </c>
      <c r="B24" s="27" t="s">
        <v>62</v>
      </c>
      <c r="C24" s="5">
        <v>38</v>
      </c>
      <c r="D24" s="5" t="s">
        <v>153</v>
      </c>
      <c r="E24" s="5">
        <v>5</v>
      </c>
      <c r="F24" s="5">
        <v>9</v>
      </c>
      <c r="G24" s="13" t="s">
        <v>200</v>
      </c>
      <c r="H24" s="6" t="s">
        <v>400</v>
      </c>
      <c r="I24" s="14" t="s">
        <v>13</v>
      </c>
      <c r="J24" s="6" t="s">
        <v>393</v>
      </c>
      <c r="K24" s="11" t="s">
        <v>18</v>
      </c>
      <c r="L24" s="6" t="s">
        <v>401</v>
      </c>
      <c r="M24" s="14" t="s">
        <v>13</v>
      </c>
    </row>
    <row r="25" spans="1:13">
      <c r="A25" s="5">
        <v>43</v>
      </c>
      <c r="B25" s="27" t="s">
        <v>63</v>
      </c>
      <c r="C25" s="5">
        <v>23</v>
      </c>
      <c r="D25" s="5" t="s">
        <v>154</v>
      </c>
      <c r="E25" s="5">
        <v>10</v>
      </c>
      <c r="F25" s="5">
        <v>7</v>
      </c>
      <c r="G25" s="13" t="s">
        <v>200</v>
      </c>
      <c r="H25" s="6" t="s">
        <v>312</v>
      </c>
      <c r="I25" s="14" t="s">
        <v>13</v>
      </c>
      <c r="J25" s="6" t="s">
        <v>248</v>
      </c>
      <c r="K25" s="11" t="s">
        <v>18</v>
      </c>
      <c r="L25" s="6" t="s">
        <v>313</v>
      </c>
      <c r="M25" s="14" t="s">
        <v>13</v>
      </c>
    </row>
    <row r="26" spans="1:13">
      <c r="A26" s="5">
        <v>44</v>
      </c>
      <c r="B26" s="27" t="s">
        <v>64</v>
      </c>
      <c r="C26" s="5">
        <v>57</v>
      </c>
      <c r="D26" s="5" t="s">
        <v>155</v>
      </c>
      <c r="E26" s="5">
        <v>4</v>
      </c>
      <c r="F26" s="5">
        <v>11</v>
      </c>
      <c r="G26" s="13" t="s">
        <v>200</v>
      </c>
      <c r="H26" s="6" t="s">
        <v>315</v>
      </c>
      <c r="I26" s="13" t="s">
        <v>200</v>
      </c>
      <c r="J26" s="6" t="s">
        <v>316</v>
      </c>
      <c r="K26" s="14" t="s">
        <v>13</v>
      </c>
      <c r="L26" s="6" t="s">
        <v>316</v>
      </c>
      <c r="M26" s="14" t="s">
        <v>13</v>
      </c>
    </row>
    <row r="27" spans="1:13">
      <c r="A27" s="5">
        <v>45</v>
      </c>
      <c r="B27" s="27" t="s">
        <v>65</v>
      </c>
      <c r="C27" s="5">
        <v>53</v>
      </c>
      <c r="D27" s="5" t="s">
        <v>156</v>
      </c>
      <c r="E27" s="5">
        <v>5</v>
      </c>
      <c r="F27" s="5">
        <v>7</v>
      </c>
      <c r="G27" s="13" t="s">
        <v>200</v>
      </c>
      <c r="H27" s="6" t="s">
        <v>317</v>
      </c>
      <c r="I27" s="14" t="s">
        <v>13</v>
      </c>
      <c r="J27" s="6" t="s">
        <v>230</v>
      </c>
      <c r="K27" s="11" t="s">
        <v>18</v>
      </c>
      <c r="L27" s="6" t="s">
        <v>249</v>
      </c>
      <c r="M27" s="11" t="s">
        <v>18</v>
      </c>
    </row>
    <row r="28" spans="1:13">
      <c r="A28" s="5">
        <v>46</v>
      </c>
      <c r="B28" s="28" t="s">
        <v>66</v>
      </c>
      <c r="C28" s="5">
        <v>53</v>
      </c>
      <c r="D28" s="5" t="s">
        <v>157</v>
      </c>
      <c r="E28" s="5">
        <v>3</v>
      </c>
      <c r="F28" s="5">
        <v>9</v>
      </c>
      <c r="G28" s="13" t="s">
        <v>200</v>
      </c>
      <c r="H28" s="6" t="s">
        <v>392</v>
      </c>
      <c r="I28" s="13" t="s">
        <v>200</v>
      </c>
      <c r="J28" s="6" t="s">
        <v>374</v>
      </c>
      <c r="K28" s="14" t="s">
        <v>13</v>
      </c>
      <c r="L28" s="6" t="s">
        <v>375</v>
      </c>
      <c r="M28" s="14" t="s">
        <v>13</v>
      </c>
    </row>
    <row r="29" spans="1:13">
      <c r="A29" s="5">
        <v>48</v>
      </c>
      <c r="B29" s="28" t="s">
        <v>68</v>
      </c>
      <c r="C29" s="5">
        <v>46</v>
      </c>
      <c r="D29" s="5" t="s">
        <v>159</v>
      </c>
      <c r="E29" s="5">
        <v>1</v>
      </c>
      <c r="F29" s="5">
        <v>6</v>
      </c>
      <c r="G29" s="13" t="s">
        <v>200</v>
      </c>
      <c r="H29" s="6" t="s">
        <v>423</v>
      </c>
      <c r="I29" s="11" t="s">
        <v>18</v>
      </c>
      <c r="J29" s="6" t="s">
        <v>424</v>
      </c>
      <c r="K29" s="11" t="s">
        <v>18</v>
      </c>
      <c r="L29" s="6" t="s">
        <v>424</v>
      </c>
      <c r="M29" s="11" t="s">
        <v>18</v>
      </c>
    </row>
    <row r="30" spans="1:13">
      <c r="A30" s="5">
        <v>50</v>
      </c>
      <c r="B30" s="27" t="s">
        <v>70</v>
      </c>
      <c r="C30" s="5">
        <v>56</v>
      </c>
      <c r="D30" s="5" t="s">
        <v>161</v>
      </c>
      <c r="E30" s="5">
        <v>11</v>
      </c>
      <c r="F30" s="5">
        <v>6</v>
      </c>
      <c r="G30" s="13" t="s">
        <v>200</v>
      </c>
      <c r="H30" s="6" t="s">
        <v>314</v>
      </c>
      <c r="I30" s="13" t="s">
        <v>200</v>
      </c>
      <c r="J30" s="6" t="s">
        <v>253</v>
      </c>
      <c r="K30" s="6"/>
      <c r="L30" s="6" t="s">
        <v>254</v>
      </c>
      <c r="M30" s="11" t="s">
        <v>18</v>
      </c>
    </row>
    <row r="31" spans="1:13">
      <c r="A31" s="5">
        <v>52</v>
      </c>
      <c r="B31" s="27" t="s">
        <v>72</v>
      </c>
      <c r="C31" s="5">
        <v>58</v>
      </c>
      <c r="D31" s="5" t="s">
        <v>163</v>
      </c>
      <c r="E31" s="5">
        <v>6</v>
      </c>
      <c r="F31" s="5">
        <v>8</v>
      </c>
      <c r="G31" s="13" t="s">
        <v>200</v>
      </c>
      <c r="H31" s="6" t="s">
        <v>318</v>
      </c>
      <c r="I31" s="14" t="s">
        <v>13</v>
      </c>
      <c r="J31" s="6" t="s">
        <v>319</v>
      </c>
      <c r="K31" s="14" t="s">
        <v>13</v>
      </c>
      <c r="L31" s="6" t="s">
        <v>319</v>
      </c>
      <c r="M31" s="14" t="s">
        <v>13</v>
      </c>
    </row>
    <row r="32" spans="1:13">
      <c r="A32" s="5">
        <v>53</v>
      </c>
      <c r="B32" s="27" t="s">
        <v>73</v>
      </c>
      <c r="C32" s="5">
        <v>59</v>
      </c>
      <c r="D32" s="15" t="s">
        <v>164</v>
      </c>
      <c r="E32" s="5">
        <v>19</v>
      </c>
      <c r="F32" s="15">
        <v>10</v>
      </c>
      <c r="G32" s="13" t="s">
        <v>200</v>
      </c>
      <c r="H32" s="6" t="s">
        <v>402</v>
      </c>
      <c r="I32" s="14" t="s">
        <v>13</v>
      </c>
      <c r="J32" s="6" t="s">
        <v>403</v>
      </c>
      <c r="K32" s="14" t="s">
        <v>13</v>
      </c>
      <c r="L32" s="6" t="s">
        <v>404</v>
      </c>
      <c r="M32" s="14" t="s">
        <v>13</v>
      </c>
    </row>
    <row r="33" spans="1:13">
      <c r="A33" s="5">
        <v>54</v>
      </c>
      <c r="B33" s="27" t="s">
        <v>74</v>
      </c>
      <c r="C33" s="5">
        <v>54</v>
      </c>
      <c r="D33" s="5" t="s">
        <v>127</v>
      </c>
      <c r="E33" s="5">
        <v>5</v>
      </c>
      <c r="F33" s="5">
        <v>7</v>
      </c>
      <c r="G33" s="13" t="s">
        <v>200</v>
      </c>
      <c r="H33" s="6" t="s">
        <v>320</v>
      </c>
      <c r="I33" s="13" t="s">
        <v>200</v>
      </c>
      <c r="J33" s="6"/>
      <c r="K33" s="6"/>
      <c r="L33" s="6" t="s">
        <v>321</v>
      </c>
      <c r="M33" s="14" t="s">
        <v>13</v>
      </c>
    </row>
    <row r="34" spans="1:13">
      <c r="A34" s="5">
        <v>55</v>
      </c>
      <c r="B34" s="27" t="s">
        <v>75</v>
      </c>
      <c r="C34" s="5">
        <v>36</v>
      </c>
      <c r="D34" s="15" t="s">
        <v>135</v>
      </c>
      <c r="E34" s="5">
        <v>5</v>
      </c>
      <c r="F34" s="15">
        <v>7</v>
      </c>
      <c r="G34" s="13" t="s">
        <v>200</v>
      </c>
      <c r="H34" s="6" t="s">
        <v>322</v>
      </c>
      <c r="I34" s="14" t="s">
        <v>13</v>
      </c>
      <c r="J34" s="6" t="s">
        <v>323</v>
      </c>
      <c r="K34" s="14" t="s">
        <v>13</v>
      </c>
      <c r="L34" s="6" t="s">
        <v>324</v>
      </c>
      <c r="M34" s="14" t="s">
        <v>13</v>
      </c>
    </row>
    <row r="35" spans="1:13">
      <c r="A35" s="5">
        <v>58</v>
      </c>
      <c r="B35" s="27" t="s">
        <v>78</v>
      </c>
      <c r="C35" s="5">
        <v>47</v>
      </c>
      <c r="D35" s="15" t="s">
        <v>167</v>
      </c>
      <c r="E35" s="5">
        <v>9</v>
      </c>
      <c r="F35" s="15">
        <v>8</v>
      </c>
      <c r="G35" s="13" t="s">
        <v>200</v>
      </c>
      <c r="H35" s="6" t="s">
        <v>325</v>
      </c>
      <c r="I35" s="10" t="s">
        <v>16</v>
      </c>
      <c r="J35" s="6"/>
      <c r="K35" s="6"/>
      <c r="L35" s="6" t="s">
        <v>279</v>
      </c>
      <c r="M35" s="11" t="s">
        <v>18</v>
      </c>
    </row>
    <row r="36" spans="1:13">
      <c r="A36" s="5">
        <v>61</v>
      </c>
      <c r="B36" s="27" t="s">
        <v>81</v>
      </c>
      <c r="C36" s="5">
        <v>36</v>
      </c>
      <c r="D36" s="15" t="s">
        <v>170</v>
      </c>
      <c r="E36" s="5">
        <v>2</v>
      </c>
      <c r="F36" s="15">
        <v>6</v>
      </c>
      <c r="G36" s="13" t="s">
        <v>200</v>
      </c>
      <c r="H36" s="6" t="s">
        <v>328</v>
      </c>
      <c r="I36" s="14" t="s">
        <v>13</v>
      </c>
      <c r="J36" s="6" t="s">
        <v>280</v>
      </c>
      <c r="K36" s="11" t="s">
        <v>18</v>
      </c>
      <c r="L36" s="6" t="s">
        <v>329</v>
      </c>
      <c r="M36" s="14" t="s">
        <v>13</v>
      </c>
    </row>
    <row r="37" spans="1:13">
      <c r="A37" s="5">
        <v>66</v>
      </c>
      <c r="B37" s="27" t="s">
        <v>86</v>
      </c>
      <c r="C37" s="5">
        <v>56</v>
      </c>
      <c r="D37" s="15" t="s">
        <v>174</v>
      </c>
      <c r="E37" s="5">
        <v>5</v>
      </c>
      <c r="F37" s="15">
        <v>9</v>
      </c>
      <c r="G37" s="13" t="s">
        <v>200</v>
      </c>
      <c r="H37" s="6" t="s">
        <v>408</v>
      </c>
      <c r="I37" s="13" t="s">
        <v>200</v>
      </c>
      <c r="J37" s="6" t="s">
        <v>388</v>
      </c>
      <c r="K37" s="11" t="s">
        <v>18</v>
      </c>
      <c r="L37" s="6" t="s">
        <v>389</v>
      </c>
      <c r="M37" s="11" t="s">
        <v>18</v>
      </c>
    </row>
    <row r="38" spans="1:13">
      <c r="A38" s="5">
        <v>67</v>
      </c>
      <c r="B38" s="27" t="s">
        <v>87</v>
      </c>
      <c r="C38" s="5">
        <v>47</v>
      </c>
      <c r="D38" s="15" t="s">
        <v>175</v>
      </c>
      <c r="E38" s="5">
        <v>1</v>
      </c>
      <c r="F38" s="15">
        <v>7</v>
      </c>
      <c r="G38" s="13" t="s">
        <v>200</v>
      </c>
      <c r="H38" s="6" t="s">
        <v>409</v>
      </c>
      <c r="I38" s="13" t="s">
        <v>200</v>
      </c>
      <c r="J38" s="6" t="s">
        <v>377</v>
      </c>
      <c r="K38" s="11" t="s">
        <v>18</v>
      </c>
      <c r="L38" s="6" t="s">
        <v>378</v>
      </c>
      <c r="M38" s="11" t="s">
        <v>18</v>
      </c>
    </row>
    <row r="39" spans="1:13">
      <c r="A39" s="5">
        <v>69</v>
      </c>
      <c r="B39" s="27" t="s">
        <v>89</v>
      </c>
      <c r="C39" s="5">
        <v>47</v>
      </c>
      <c r="D39" s="15" t="s">
        <v>177</v>
      </c>
      <c r="E39" s="5">
        <v>3</v>
      </c>
      <c r="F39" s="15">
        <v>9</v>
      </c>
      <c r="G39" s="13" t="s">
        <v>200</v>
      </c>
      <c r="H39" s="6" t="s">
        <v>410</v>
      </c>
      <c r="I39" s="10" t="s">
        <v>16</v>
      </c>
      <c r="J39" s="6" t="s">
        <v>411</v>
      </c>
      <c r="K39" s="10" t="s">
        <v>16</v>
      </c>
      <c r="L39" s="6" t="s">
        <v>412</v>
      </c>
      <c r="M39" s="10" t="s">
        <v>16</v>
      </c>
    </row>
    <row r="40" spans="1:13">
      <c r="A40" s="5">
        <v>73</v>
      </c>
      <c r="B40" s="27" t="s">
        <v>93</v>
      </c>
      <c r="C40" s="5">
        <v>43</v>
      </c>
      <c r="D40" s="15" t="s">
        <v>149</v>
      </c>
      <c r="E40" s="5">
        <v>4</v>
      </c>
      <c r="F40" s="15">
        <v>8</v>
      </c>
      <c r="G40" s="13" t="s">
        <v>200</v>
      </c>
      <c r="H40" s="6" t="s">
        <v>413</v>
      </c>
      <c r="I40" s="14" t="s">
        <v>13</v>
      </c>
      <c r="J40" s="6" t="s">
        <v>414</v>
      </c>
      <c r="K40" s="14" t="s">
        <v>13</v>
      </c>
      <c r="L40" s="6" t="s">
        <v>414</v>
      </c>
      <c r="M40" s="14" t="s">
        <v>13</v>
      </c>
    </row>
    <row r="41" spans="1:13">
      <c r="A41" s="5">
        <v>75</v>
      </c>
      <c r="B41" s="27" t="s">
        <v>95</v>
      </c>
      <c r="C41" s="5">
        <v>48</v>
      </c>
      <c r="D41" s="15" t="s">
        <v>181</v>
      </c>
      <c r="E41" s="5">
        <v>1</v>
      </c>
      <c r="F41" s="15">
        <v>8</v>
      </c>
      <c r="G41" s="13" t="s">
        <v>200</v>
      </c>
      <c r="H41" s="6" t="s">
        <v>358</v>
      </c>
      <c r="I41" s="10" t="s">
        <v>16</v>
      </c>
      <c r="J41" s="6" t="s">
        <v>359</v>
      </c>
      <c r="K41" s="10" t="s">
        <v>16</v>
      </c>
      <c r="L41" s="6" t="s">
        <v>360</v>
      </c>
      <c r="M41" s="10" t="s">
        <v>16</v>
      </c>
    </row>
    <row r="42" spans="1:13">
      <c r="A42" s="5">
        <v>79</v>
      </c>
      <c r="B42" s="27" t="s">
        <v>99</v>
      </c>
      <c r="C42" s="5">
        <v>51</v>
      </c>
      <c r="D42" s="15" t="s">
        <v>185</v>
      </c>
      <c r="E42" s="5">
        <v>3</v>
      </c>
      <c r="F42" s="15">
        <v>6</v>
      </c>
      <c r="G42" s="13" t="s">
        <v>200</v>
      </c>
      <c r="H42" s="6" t="s">
        <v>332</v>
      </c>
      <c r="I42" s="14" t="s">
        <v>13</v>
      </c>
      <c r="J42" s="6" t="s">
        <v>275</v>
      </c>
      <c r="K42" s="11" t="s">
        <v>18</v>
      </c>
      <c r="L42" s="6" t="s">
        <v>275</v>
      </c>
      <c r="M42" s="11" t="s">
        <v>18</v>
      </c>
    </row>
    <row r="43" spans="1:13">
      <c r="A43" s="5">
        <v>81</v>
      </c>
      <c r="B43" s="27" t="s">
        <v>101</v>
      </c>
      <c r="C43" s="5">
        <v>54</v>
      </c>
      <c r="D43" s="15" t="s">
        <v>187</v>
      </c>
      <c r="E43" s="5">
        <v>5</v>
      </c>
      <c r="F43" s="15">
        <v>9</v>
      </c>
      <c r="G43" s="13" t="s">
        <v>200</v>
      </c>
      <c r="H43" s="6" t="s">
        <v>417</v>
      </c>
      <c r="I43" s="14" t="s">
        <v>13</v>
      </c>
      <c r="J43" s="6" t="s">
        <v>418</v>
      </c>
      <c r="K43" s="14" t="s">
        <v>13</v>
      </c>
      <c r="L43" s="6" t="s">
        <v>419</v>
      </c>
      <c r="M43" s="14" t="s">
        <v>13</v>
      </c>
    </row>
    <row r="44" spans="1:13">
      <c r="A44" s="5">
        <v>82</v>
      </c>
      <c r="B44" s="27" t="s">
        <v>102</v>
      </c>
      <c r="C44" s="5">
        <v>47</v>
      </c>
      <c r="D44" s="15" t="s">
        <v>181</v>
      </c>
      <c r="E44" s="5">
        <v>2</v>
      </c>
      <c r="F44" s="15">
        <v>7</v>
      </c>
      <c r="G44" s="13" t="s">
        <v>200</v>
      </c>
      <c r="H44" s="6" t="s">
        <v>420</v>
      </c>
      <c r="I44" s="14" t="s">
        <v>13</v>
      </c>
      <c r="J44" s="6" t="s">
        <v>421</v>
      </c>
      <c r="K44" s="14" t="s">
        <v>13</v>
      </c>
      <c r="L44" s="6" t="s">
        <v>421</v>
      </c>
      <c r="M44" s="14" t="s">
        <v>13</v>
      </c>
    </row>
    <row r="45" spans="1:13">
      <c r="A45" s="5">
        <v>83</v>
      </c>
      <c r="B45" s="27" t="s">
        <v>103</v>
      </c>
      <c r="C45" s="5">
        <v>39</v>
      </c>
      <c r="D45" s="15" t="s">
        <v>188</v>
      </c>
      <c r="E45" s="5">
        <v>5</v>
      </c>
      <c r="F45" s="15">
        <v>8</v>
      </c>
      <c r="G45" s="13" t="s">
        <v>200</v>
      </c>
      <c r="H45" s="6" t="s">
        <v>338</v>
      </c>
      <c r="I45" s="11" t="s">
        <v>18</v>
      </c>
      <c r="J45" s="6" t="s">
        <v>339</v>
      </c>
      <c r="K45" s="11" t="s">
        <v>18</v>
      </c>
      <c r="L45" s="6" t="s">
        <v>340</v>
      </c>
      <c r="M45" s="11" t="s">
        <v>18</v>
      </c>
    </row>
    <row r="46" spans="1:13">
      <c r="A46" s="5">
        <v>89</v>
      </c>
      <c r="B46" s="27" t="s">
        <v>108</v>
      </c>
      <c r="C46" s="5">
        <v>26</v>
      </c>
      <c r="D46" s="15" t="s">
        <v>192</v>
      </c>
      <c r="E46" s="5">
        <v>13</v>
      </c>
      <c r="F46" s="15">
        <v>6</v>
      </c>
      <c r="G46" s="13" t="s">
        <v>200</v>
      </c>
      <c r="H46" s="6" t="s">
        <v>385</v>
      </c>
      <c r="I46" s="11" t="s">
        <v>18</v>
      </c>
      <c r="J46" s="6" t="s">
        <v>386</v>
      </c>
      <c r="K46" s="11" t="s">
        <v>18</v>
      </c>
      <c r="L46" s="6" t="s">
        <v>387</v>
      </c>
      <c r="M46" s="11" t="s">
        <v>18</v>
      </c>
    </row>
    <row r="47" spans="1:13">
      <c r="A47" s="5">
        <v>94</v>
      </c>
      <c r="B47" s="27" t="s">
        <v>113</v>
      </c>
      <c r="C47" s="5">
        <v>56</v>
      </c>
      <c r="D47" s="15" t="s">
        <v>195</v>
      </c>
      <c r="E47" s="5">
        <v>2</v>
      </c>
      <c r="F47" s="15">
        <v>6</v>
      </c>
      <c r="G47" s="13" t="s">
        <v>200</v>
      </c>
      <c r="H47" s="6" t="s">
        <v>344</v>
      </c>
      <c r="I47" s="11" t="s">
        <v>18</v>
      </c>
      <c r="J47" s="6" t="s">
        <v>345</v>
      </c>
      <c r="K47" s="11" t="s">
        <v>18</v>
      </c>
      <c r="L47" s="6" t="s">
        <v>346</v>
      </c>
      <c r="M47" s="11" t="s">
        <v>18</v>
      </c>
    </row>
    <row r="48" spans="1:13">
      <c r="A48" s="5">
        <v>95</v>
      </c>
      <c r="B48" s="27" t="s">
        <v>114</v>
      </c>
      <c r="C48" s="5">
        <v>51</v>
      </c>
      <c r="D48" s="15" t="s">
        <v>196</v>
      </c>
      <c r="E48" s="5">
        <v>1</v>
      </c>
      <c r="F48" s="15">
        <v>6</v>
      </c>
      <c r="G48" s="13" t="s">
        <v>200</v>
      </c>
      <c r="H48" s="6" t="s">
        <v>351</v>
      </c>
      <c r="I48" s="11" t="s">
        <v>18</v>
      </c>
      <c r="J48" s="6" t="s">
        <v>352</v>
      </c>
      <c r="K48" s="11" t="s">
        <v>18</v>
      </c>
      <c r="L48" s="6" t="s">
        <v>353</v>
      </c>
      <c r="M48" s="11" t="s">
        <v>18</v>
      </c>
    </row>
  </sheetData>
  <dataValidations count="2">
    <dataValidation type="list" allowBlank="1" showInputMessage="1" showErrorMessage="1" sqref="I2:I48 K2:K48 M2:M48" xr:uid="{702C386A-F9FD-AD45-B917-F749AC5FFF33}">
      <formula1>"NI,MINOR,MODERATE,MAYOR"</formula1>
    </dataValidation>
    <dataValidation type="list" allowBlank="1" showInputMessage="1" showErrorMessage="1" sqref="G2:G48" xr:uid="{CAB57A44-E116-D440-8812-0994D6AF742B}">
      <formula1>"MINOR,MODERATE,MAYOR"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FULL</vt:lpstr>
      <vt:lpstr>DUMMY TABLE</vt:lpstr>
      <vt:lpstr>PF MINOR</vt:lpstr>
      <vt:lpstr>PF MODERATE</vt:lpstr>
      <vt:lpstr>PF MAYOR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Fakhri Daradjat</dc:creator>
  <cp:lastModifiedBy>BTX LP0172</cp:lastModifiedBy>
  <dcterms:created xsi:type="dcterms:W3CDTF">2025-09-30T14:16:58Z</dcterms:created>
  <dcterms:modified xsi:type="dcterms:W3CDTF">2025-10-28T07:19:01Z</dcterms:modified>
</cp:coreProperties>
</file>